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0"/>
  </bookViews>
  <sheets>
    <sheet name="0160" sheetId="1" r:id="rId1"/>
    <sheet name="1010" sheetId="2" r:id="rId2"/>
    <sheet name="1020" sheetId="3" r:id="rId3"/>
    <sheet name="1090" sheetId="4" r:id="rId4"/>
    <sheet name="1150" sheetId="5" r:id="rId5"/>
    <sheet name="1161" sheetId="6" r:id="rId6"/>
    <sheet name="1162" sheetId="7" r:id="rId7"/>
  </sheets>
  <definedNames>
    <definedName name="_xlnm.Print_Area" localSheetId="0">'0160'!$A$1:$BL$72</definedName>
    <definedName name="_xlnm.Print_Area" localSheetId="1">'1010'!$A$1:$BL$87</definedName>
    <definedName name="_xlnm.Print_Area" localSheetId="2">'1020'!$A$1:$BL$143</definedName>
    <definedName name="_xlnm.Print_Area" localSheetId="3">'1090'!$A$1:$BL$82</definedName>
    <definedName name="_xlnm.Print_Area" localSheetId="4">'1150'!$A$1:$BL$73</definedName>
    <definedName name="_xlnm.Print_Area" localSheetId="5">'1161'!$A$1:$BL$93</definedName>
    <definedName name="_xlnm.Print_Area" localSheetId="6">'1162'!$A$1:$BL$63</definedName>
  </definedNames>
  <calcPr fullCalcOnLoad="1"/>
</workbook>
</file>

<file path=xl/sharedStrings.xml><?xml version="1.0" encoding="utf-8"?>
<sst xmlns="http://schemas.openxmlformats.org/spreadsheetml/2006/main" count="1264" uniqueCount="391">
  <si>
    <t>Конституція України, Бюджетний Кодекс України, Закон України «Про Державний бюджет України на 2019 рік», «Про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07.08.2019 року №5-58/2019, рішення міської ради VII скликання від 29.08.2019 року №1-59/2019, рішення міської ради VII скликання від 23.10.2019 року №10-62/2019.</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</si>
  <si>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 рішення міської ради VII скликання від 23.10.2019 року №10-62/2019.</t>
  </si>
  <si>
    <t>0611161</t>
  </si>
  <si>
    <t>Забезпечення діяльності інших закладів у сфері освіти</t>
  </si>
  <si>
    <t xml:space="preserve">Створення умов для надання якісних послуг іншими закладами освіти, контроль за веденням бухгалтерського обліку та звітності </t>
  </si>
  <si>
    <t xml:space="preserve">Створення умов для забезпечення надання якісних послуг з централізованого господарського обслуговування </t>
  </si>
  <si>
    <t>Забезпечення фінансування закладів освіти, контроль за веденням бухгалтерського обліку та звітності; забезпечення ведення централізованого господарського обслуговування.</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</si>
  <si>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</si>
  <si>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Забезпечити надання якісних послуг з централізованого господарського обслуговування</t>
  </si>
  <si>
    <t xml:space="preserve"> Забезпечити надання якісних послуг з централізованого господарського обслуговування</t>
  </si>
  <si>
    <t>І</t>
  </si>
  <si>
    <t>кількість централізованих бухгалтерій</t>
  </si>
  <si>
    <t>середньорічне число штатних одиниць спеціалістів централізованої бухгалтерії</t>
  </si>
  <si>
    <t>кількість закладів, які обслуговує централізована бухгалтерія</t>
  </si>
  <si>
    <t>кількість особових  рахунків</t>
  </si>
  <si>
    <t>кількість складених звітів працівниками бухгалтерії, із них:</t>
  </si>
  <si>
    <t>бухгалтерська звітність</t>
  </si>
  <si>
    <t>місячних</t>
  </si>
  <si>
    <t>квартальних:</t>
  </si>
  <si>
    <t>річних</t>
  </si>
  <si>
    <t>кількість установ, які обслуговує 1 працівник централізованої бухгалтерії</t>
  </si>
  <si>
    <t>розрахунок (кількість закладів, які обслуговує централізована бухгалтерія / середньорічне число штатних одиниць спеціалістів)</t>
  </si>
  <si>
    <t>кількість особових рахунків, які обслуговує 1 працівник</t>
  </si>
  <si>
    <t>розрахунок (кількість особових  рахунків / середньорічне число штатних одиниць спеціалістів)</t>
  </si>
  <si>
    <t>вчасність подання звітів</t>
  </si>
  <si>
    <t>календар подання звітності</t>
  </si>
  <si>
    <t>ІІ</t>
  </si>
  <si>
    <t>кількість груп централізованого господарського обслуговування</t>
  </si>
  <si>
    <t>з них штатних одиниць спеціалістів</t>
  </si>
  <si>
    <t>кількість установ, які обслуговуються групою  централізованого господарського обслуговування</t>
  </si>
  <si>
    <t>розрахунок (4 шт.од.*46 уст.) +(2 шт.од.*15 уст.) + (5,5 шт.од.*3 уст.)</t>
  </si>
  <si>
    <t>кількість установ, які обслуговує 1 працівник групи централізованого господарського обслуговування</t>
  </si>
  <si>
    <t>рохрахунок (кількість установ, які обслуговуються групою централізованого господарського обслуговування 231/ середньорічне число ставок 11,5 )</t>
  </si>
  <si>
    <t>Розрахунок: касові видатки на звітний період/плановий обсяг видатків*100(0/1532075*100)</t>
  </si>
  <si>
    <t>Розрахунок: касові видатки на звітний період/плановий обсяг видатків*100(0/539500*100)</t>
  </si>
  <si>
    <t>Розрахунок: касові видатки на звітний період/плановий обсяг видатків*100(0/444223*100)</t>
  </si>
  <si>
    <t>Начальник фінансового управління Ніжинської міської ради</t>
  </si>
  <si>
    <t>Середні витрати на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</si>
  <si>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</si>
  <si>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4.4</t>
  </si>
  <si>
    <t>4.5</t>
  </si>
  <si>
    <t>4.6</t>
  </si>
  <si>
    <t>4.7</t>
  </si>
  <si>
    <t>4.8</t>
  </si>
  <si>
    <t>4.9</t>
  </si>
  <si>
    <t>4.10</t>
  </si>
  <si>
    <t>4.11</t>
  </si>
  <si>
    <t>4.12</t>
  </si>
  <si>
    <t>4.13</t>
  </si>
  <si>
    <t>Рівень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</si>
  <si>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</si>
  <si>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 xml:space="preserve">Рівень придбання послуг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</si>
  <si>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розрахунок (Обсяг видатків/кількість закладів 1532075/16)</t>
  </si>
  <si>
    <t>1.1</t>
  </si>
  <si>
    <t>1.2</t>
  </si>
  <si>
    <t>1.3</t>
  </si>
  <si>
    <t>1.4</t>
  </si>
  <si>
    <t>1.5</t>
  </si>
  <si>
    <t>1.6</t>
  </si>
  <si>
    <t>2.1</t>
  </si>
  <si>
    <t>2.2</t>
  </si>
  <si>
    <t>2.3</t>
  </si>
  <si>
    <t>3.1</t>
  </si>
  <si>
    <t>3.2</t>
  </si>
  <si>
    <t>3.3</t>
  </si>
  <si>
    <t>4.1</t>
  </si>
  <si>
    <t>4.2</t>
  </si>
  <si>
    <t>1.7</t>
  </si>
  <si>
    <t>4.3</t>
  </si>
  <si>
    <t>2.4</t>
  </si>
  <si>
    <t>Розрахунок: обсяг видатків/кількість закладів (24000,00/2)</t>
  </si>
  <si>
    <t>відсоток дітей, охоплених позашкільною освітою із числа учнів ЗЗСО</t>
  </si>
  <si>
    <t>ЗАТВЕРДЖЕНО</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</si>
  <si>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</si>
  <si>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</si>
  <si>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</si>
  <si>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</si>
  <si>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</si>
  <si>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</si>
  <si>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</si>
  <si>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</si>
  <si>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p4.7</t>
  </si>
  <si>
    <t>s4.7</t>
  </si>
  <si>
    <t>s4.8</t>
  </si>
  <si>
    <t>s4.9</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</si>
  <si>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</si>
  <si>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</si>
  <si>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</si>
  <si>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</si>
  <si>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</si>
  <si>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</si>
  <si>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</si>
  <si>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</si>
  <si>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</si>
  <si>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</si>
  <si>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</si>
  <si>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</si>
  <si>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</si>
  <si>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</si>
  <si>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</si>
  <si>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</si>
  <si>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</si>
  <si>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</si>
  <si>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</si>
  <si>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</si>
  <si>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</si>
  <si>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</si>
  <si>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</si>
  <si>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</si>
  <si>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</si>
  <si>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</si>
  <si>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</si>
  <si>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</si>
  <si>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</si>
  <si>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</si>
  <si>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</si>
  <si>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</si>
  <si>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</si>
  <si>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</si>
  <si>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</si>
  <si>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</si>
  <si>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</si>
  <si>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осіб</t>
  </si>
  <si>
    <t>Ефективності</t>
  </si>
  <si>
    <t>Якості</t>
  </si>
  <si>
    <t>Л.В. Писаренко</t>
  </si>
  <si>
    <t>гривень</t>
  </si>
  <si>
    <t>бюджетної програми місцевого бюджету на 2019  рік</t>
  </si>
  <si>
    <t>Наказ</t>
  </si>
  <si>
    <t>одиниць</t>
  </si>
  <si>
    <t>грн</t>
  </si>
  <si>
    <t>%</t>
  </si>
  <si>
    <t xml:space="preserve">Начальник Управління освіти Ніжинської міської ради Чернігівської області                                               
</t>
  </si>
  <si>
    <t xml:space="preserve"> С. М. Крапив’янський</t>
  </si>
  <si>
    <t>Управління освіти  Ніжинської  міської  ради Чернігівської області</t>
  </si>
  <si>
    <t>0600000</t>
  </si>
  <si>
    <t>0610000</t>
  </si>
  <si>
    <t>0611010</t>
  </si>
  <si>
    <t>Управління освіти Ніжинської міської ради Чернігівської області</t>
  </si>
  <si>
    <t>0910</t>
  </si>
  <si>
    <t>Надання дошкільної освіти</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</si>
  <si>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</si>
  <si>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</si>
  <si>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Забезпечити придбання обладнання і предметів довгострокового користування  для надання підтримки особам з особливими освітніми потребами</t>
  </si>
  <si>
    <t>Погашення кредиторської заборгованості, зареєстрованої в органах Державної казначейської служби України станом на 01.01.2019 року</t>
  </si>
  <si>
    <t xml:space="preserve">Придбання обладнання і предметів довгострокового користування  </t>
  </si>
  <si>
    <t>кількість дошкільних навчальних закладів</t>
  </si>
  <si>
    <t>кількість груп</t>
  </si>
  <si>
    <t>середньорічна чисельність штатних посад</t>
  </si>
  <si>
    <t>в тому числі  вихователів, музкерівників</t>
  </si>
  <si>
    <t>обсяг кредиторської заборгованості на 01.01.2019 року</t>
  </si>
  <si>
    <t>мережа</t>
  </si>
  <si>
    <t>кількість дітей, що відвідують дошкільні заклади</t>
  </si>
  <si>
    <t>кількість дітей від 0 до 6 років, з них</t>
  </si>
  <si>
    <t>хлопчиків</t>
  </si>
  <si>
    <t>дівчаток</t>
  </si>
  <si>
    <t>обсяг кредиторської заборгованості, погашеної в 2019 році</t>
  </si>
  <si>
    <t>списковий склад</t>
  </si>
  <si>
    <t>списки</t>
  </si>
  <si>
    <t>Звіт про заборгованість за бюджетними коштами на 01.01.2019 року (форма 7м річна)</t>
  </si>
  <si>
    <t>витрати на перебування  1 дитини в дошкільному закладі</t>
  </si>
  <si>
    <t>чисельність вихованців на 1 вихователя, музкерівника</t>
  </si>
  <si>
    <t>Розрахунок  (обсяги фінансування без кредиторської заборгованості /кількість дітей,що відвідують дошкільні заклади)</t>
  </si>
  <si>
    <t>Розрахунок (кількість дітей, що відвідують дошкільні заклади/середньорічна чисельність штатних посад вихователів, музкерівників</t>
  </si>
  <si>
    <t>відсоток охоплення дітей дошкільною освітою</t>
  </si>
  <si>
    <t>відсоток погашеної кредиторської заборгованості</t>
  </si>
  <si>
    <t>Показник 3</t>
  </si>
  <si>
    <t>Обсяги видатків на придбання обладнання та предметів довгострокового користування</t>
  </si>
  <si>
    <t>Кількість закладів, яким буде придбано обладнання</t>
  </si>
  <si>
    <t xml:space="preserve">Середні витрати на придбання обладнання та предметів довгострокового користування </t>
  </si>
  <si>
    <t>Рівень виконання придбання обладнання та предметів довгострокового користування</t>
  </si>
  <si>
    <t>Розрахунок (кількість дітей, що відвідують дошкільні заклади / спискова кількість дітей від 0 до 6 років*100)</t>
  </si>
  <si>
    <t>Розрахунок (обсяг кредиторської заборгованості на 01.01.2019р./обсяг кредиторської заборгованості, погашеної в 2019р.*100)</t>
  </si>
  <si>
    <t>Додаток 5 до рішення сесії</t>
  </si>
  <si>
    <t>Розрахунок (касові видатки на звітний період/плановий обсяг видатків*100)</t>
  </si>
  <si>
    <t>Фінансове управління Ніжинської міської ради</t>
  </si>
  <si>
    <t>Начальник  фінансового управління Ніжинської міської ради</t>
  </si>
  <si>
    <t>0611020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</si>
  <si>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</si>
  <si>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Забезпечення надання дошкільної освіти</t>
  </si>
  <si>
    <t>Забезпечення надання послуг з загальної середньої освіти в денних загальноосвітніх закладах</t>
  </si>
  <si>
    <t>Забезпечити надання відповідних послуг денними загальноосвітніми навчальними закладами</t>
  </si>
  <si>
    <t xml:space="preserve">Придбання лічильників води </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</si>
  <si>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</si>
  <si>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протирочної машини</t>
  </si>
  <si>
    <t>Придбання обладнання для оснащення ресурсних кімнат</t>
  </si>
  <si>
    <t xml:space="preserve">Закупівля обладнання та предметів довгострокового користування для закладів освіти </t>
  </si>
  <si>
    <t>Капітальний ремонт закладів загальної середньої освіти</t>
  </si>
  <si>
    <t>Придбання обладнання та предметів довгострокового користування для забезпечення якісної, сучасної та доступної загальної середньої освіти «Нова українська школа»</t>
  </si>
  <si>
    <t>Придбання протирочної машини для ЗОШ№17</t>
  </si>
  <si>
    <t>Субвенція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</si>
  <si>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Закупівля обладнання та предметів довгострокового користування для закладів освіти</t>
  </si>
  <si>
    <t xml:space="preserve">Капітальний ремонт закладів загальної середньої освіти </t>
  </si>
  <si>
    <t>Міська програма "Соціальний захист учнів загальноосвітніх навчальних закладів м. Ніжина шляхом організації гарячого харчування (сніданків) у 2019 році"</t>
  </si>
  <si>
    <t>Програма національно-патріотичного виховання дітей та молоді м. Ніжина на 2018-2020 роки</t>
  </si>
  <si>
    <t xml:space="preserve">Програма проекту-переможця громадського бюджету «Створення креатив - простору актової зали ЗОШ I-III cт.№1» </t>
  </si>
  <si>
    <t>Програма проекту-переможця громадського бюджету «Сучасним дітям – сучасний спортивний майданчик»</t>
  </si>
  <si>
    <t>кількість закладів</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</si>
  <si>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</si>
  <si>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</si>
  <si>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</si>
  <si>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</si>
  <si>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</si>
  <si>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</si>
  <si>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</si>
  <si>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 xml:space="preserve">Обсяг видатків для придбання лічильників </t>
  </si>
  <si>
    <t>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</si>
  <si>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Обсяг видатків на придбання протирочної машини для ЗОШ №17</t>
  </si>
  <si>
    <t>Обсяг видатків субвенції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</si>
  <si>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Обсяг видатків на закупівлю обладнання та предметів довгострокового користування для закладів освіти</t>
  </si>
  <si>
    <t>Обсяг видатків на капітальний ремонт закладів загальної середньої освіти</t>
  </si>
  <si>
    <t>рішення міської ради</t>
  </si>
  <si>
    <t>середньорічна чисельність учнів</t>
  </si>
  <si>
    <t>кількість дітей, що відвідують дошкільний підрозділ ННВК</t>
  </si>
  <si>
    <t>Кількість закладів, яким буде встановлено лічильники води</t>
  </si>
  <si>
    <t>Кількісь осіб з особливими освітніми потребами</t>
  </si>
  <si>
    <t>Кількість закладів, яким буде придбана протирочна машина</t>
  </si>
  <si>
    <t>Кількість закладів, яким буде придбано обладнання для оснащення ресурсних кімнат</t>
  </si>
  <si>
    <t>Кількість необхідного обладнання та предметів довгострокового користування</t>
  </si>
  <si>
    <t>Кількість метрів квадратних по капітальному ремонту закладів загальної середньої освіти</t>
  </si>
  <si>
    <t>Кількість закладів в яких здійснюється капітальний ремонт</t>
  </si>
  <si>
    <t>м2</t>
  </si>
  <si>
    <t>Розрахунок</t>
  </si>
  <si>
    <t>потреба</t>
  </si>
  <si>
    <t xml:space="preserve">середньорічна вартість утримання одного учня </t>
  </si>
  <si>
    <t>число педставок на 1 клас</t>
  </si>
  <si>
    <t>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</si>
  <si>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Середні витрати на придбання протирочної машини</t>
  </si>
  <si>
    <t>Середні витрати на оснащення ресурсних кімнат</t>
  </si>
  <si>
    <t>Середні витрати на закупівлю обладнання та предметів довгострокового користування для закладів освіти</t>
  </si>
  <si>
    <t>Середні витрати на один квадратний метр виконання капітального ремонту закладів загальної середньої освіти</t>
  </si>
  <si>
    <t xml:space="preserve">Середні  витрати на закупівлю лічильників води </t>
  </si>
  <si>
    <t>розрахунок  (обсяги фінансування без кредиторської заборгованості /середньорічна чисельність учнів)</t>
  </si>
  <si>
    <t>розрахунок (середньорічне число посадових окладів (ставок) педагогічного персоналу/середньорічна кількість класів)</t>
  </si>
  <si>
    <t xml:space="preserve">розрахунок (Обсяг видатків/кількість дітей 
96 400,0/15)
</t>
  </si>
  <si>
    <t>розрахунок (Обсяг видатків/кількість осіб 211450,0/8)</t>
  </si>
  <si>
    <t>розрахунок (Обсяг видатків/кількість квадратних метрів 733213,00/620)</t>
  </si>
  <si>
    <t>кількість днів відвідування</t>
  </si>
  <si>
    <t>Рівень виконання закупівлі лічильників води</t>
  </si>
  <si>
    <t>Рівень виконання закупівлі обладнання на оснащення ресурсних кімнат</t>
  </si>
  <si>
    <t>Рівень виконання закупівлі обладнання та предметів довгострокового користування для закладів освіти</t>
  </si>
  <si>
    <t>Рівень виконання капітального ремонту закладів загальної середньої освіти</t>
  </si>
  <si>
    <t>днів</t>
  </si>
  <si>
    <t>навчальний план</t>
  </si>
  <si>
    <t>0921</t>
  </si>
  <si>
    <t>0960</t>
  </si>
  <si>
    <t>Надання позашкільної освіти позашкільними закладами освіти, заходи з позашкільної роботи з дітьми</t>
  </si>
  <si>
    <t>Забезпечити задоволення потреб дівчат і хлопців у сфері позашкільної освіти з урахуванням їх віку та місця проживання</t>
  </si>
  <si>
    <t>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</si>
  <si>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</si>
  <si>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Всього середньорічне число ставок ( штатних одиниць )</t>
  </si>
  <si>
    <t>кількість ставок педагогічних працівників (керівників гуртків)</t>
  </si>
  <si>
    <t>середньорічна кількість дітей, які отримують позашкільну освіту, з них</t>
  </si>
  <si>
    <t>журнал</t>
  </si>
  <si>
    <t>витрати на 1 дитину, яка отримує позашкільну освіту (середньорічна)</t>
  </si>
  <si>
    <t>розрахунок (обсяги фінансування без кредиторської заборгованості / середньорічна кількість дітей, які отримують позашкільну освіту)</t>
  </si>
  <si>
    <t>відсоток збільшення/зменшення кількості учнів, які  охоплені позашкільною освітою, у порівнянні з минулим роком</t>
  </si>
  <si>
    <t>Створення умов для повноцінного і відповідального здобуття загальної середньої освіти в денних загальноосвітніх закладах</t>
  </si>
  <si>
    <t>0990</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</si>
  <si>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 в т.ч. співфінансування з міського бюджету</t>
  </si>
  <si>
    <t>Обсяг видатків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</si>
  <si>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Кількість закладів яким буде придбано обладнання та предмети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</si>
  <si>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</si>
  <si>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</si>
  <si>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виконання закупівлі протирочної машини</t>
  </si>
  <si>
    <t>розрахунок (Обсяг видатків/кількість об’єктів 803992/57)</t>
  </si>
  <si>
    <t>Середні витрати на реалізацію заходів, спрямованих на підвищення якості освіти</t>
  </si>
  <si>
    <t>Рівень виконання закупівлі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</si>
  <si>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</si>
  <si>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</si>
  <si>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Субвенція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</si>
  <si>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Субвенція з державного бюджету місцевим бюджетам на реалізацію заходів, спрямованих на підвищення якості освіти</t>
  </si>
  <si>
    <t>Придбання обладнання та предметів довгострокового користування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</si>
  <si>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1.8</t>
  </si>
  <si>
    <t>1.9</t>
  </si>
  <si>
    <t>1.10</t>
  </si>
  <si>
    <t>1.11</t>
  </si>
  <si>
    <t>1.12</t>
  </si>
  <si>
    <t>1.13</t>
  </si>
  <si>
    <t>1.14</t>
  </si>
  <si>
    <t>1.15</t>
  </si>
  <si>
    <t>1.16</t>
  </si>
  <si>
    <t>1.17</t>
  </si>
  <si>
    <t>1.18</t>
  </si>
  <si>
    <t>1.19</t>
  </si>
  <si>
    <t>1.20</t>
  </si>
  <si>
    <t>Обсяг видатків за рахунок субвенції з державного бюджету місцевим бюджетам на реалізацію заходів, спрямованих на підвищення якості освіти</t>
  </si>
  <si>
    <t>Обсяг видатків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</si>
  <si>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Обсяг видатків на придбання дидактичних матеріалів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</si>
  <si>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2.5</t>
  </si>
  <si>
    <t>2.6</t>
  </si>
  <si>
    <t>2.7</t>
  </si>
  <si>
    <t>2.8</t>
  </si>
  <si>
    <t>2.9</t>
  </si>
  <si>
    <t>2.10</t>
  </si>
  <si>
    <t>2.11</t>
  </si>
  <si>
    <t>2.12</t>
  </si>
  <si>
    <t>2.13</t>
  </si>
  <si>
    <t>2.14</t>
  </si>
  <si>
    <t>Рівень виконання закупівлі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</si>
  <si>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 xml:space="preserve">Кількість закладів яким буде придбано послуги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</si>
  <si>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Кількість закладів яким буде придбано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</si>
  <si>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закладів яким буде придбано дидактичні матеріали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</si>
  <si>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3.4</t>
  </si>
  <si>
    <t>3.5</t>
  </si>
  <si>
    <t>3.6</t>
  </si>
  <si>
    <t>3.7</t>
  </si>
  <si>
    <t>3.8</t>
  </si>
  <si>
    <t>3.9</t>
  </si>
  <si>
    <t>3.10</t>
  </si>
  <si>
    <t>3.11</t>
  </si>
  <si>
    <t>3.12</t>
  </si>
  <si>
    <t>3.13</t>
  </si>
  <si>
    <t>Обсяг видатків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</si>
  <si>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0611090</t>
  </si>
  <si>
    <t xml:space="preserve">Ефективності </t>
  </si>
  <si>
    <t>Ефективності :</t>
  </si>
  <si>
    <t xml:space="preserve">Розрахунок: касові видатки на звітний період/плановий обсяг видатків*100 </t>
  </si>
  <si>
    <t>розрахунок (кількість дітей, що займаються в групах / середньорічну чисельність учнів в ЗЗСО *100 (2285 / 7051 * 100))</t>
  </si>
  <si>
    <t>розрахунок (кількість дітей, що займаються в групах в 2019 р.  / кількість дітей, що займались в групах в 2018 р.* 100 – 100 (2285/2333*100-100))</t>
  </si>
  <si>
    <t>0610160</t>
  </si>
  <si>
    <t>0111</t>
  </si>
  <si>
    <t>Керівництво і управління у відповідній сфері у містах (місті Києві), селищах, селах, об’єднаних територіальних громадах</t>
  </si>
  <si>
    <t xml:space="preserve">Здійснення наданих законодавством повноважень у сфері освіти </t>
  </si>
  <si>
    <t>Керівництво і управління у сфері освіти</t>
  </si>
  <si>
    <t>Забезпечення виконання наданих законодавством повноважень у сфері освіти</t>
  </si>
  <si>
    <t>Забезпечення виконання наданих законодавством повноважень</t>
  </si>
  <si>
    <t>кількість штатних одиниць</t>
  </si>
  <si>
    <t xml:space="preserve">кількість отриманих доручень, листів, звернень, заяв, скарг </t>
  </si>
  <si>
    <t>журнал реєстрації</t>
  </si>
  <si>
    <t xml:space="preserve">кількість прийнятих нормативно-правових актів </t>
  </si>
  <si>
    <t xml:space="preserve">кількість виконаних листів доручень, звернень, заяв, скарг на одного працівника </t>
  </si>
  <si>
    <t>розрахунок (кількість отриманих доручень, листів, звернень, заяв, скарг / кількість штатних одиниць)</t>
  </si>
  <si>
    <t>кількість прийнятих нормативно-правових актів на одного працівника</t>
  </si>
  <si>
    <t>розрахунок(кількість прийнятих нормативно-правових актів / кількість штатних одиниць)</t>
  </si>
  <si>
    <t>витрати на утримання однієї штатної одиниці</t>
  </si>
  <si>
    <t>розрахунок (витрати на утримання установи без кредиторської заборгованості /кількість штатних одиниць)</t>
  </si>
  <si>
    <t>відсоток вчасно виконаних доручень,листів,звернень, заяв, скарг у їх загальній кількості</t>
  </si>
  <si>
    <t>Розрахунок (кількість отриманих доручень,листів, звернень, заяв, скарг/кількість виконаних доручень, листів, звернень, заяв, скарг*100)</t>
  </si>
  <si>
    <t>0611150</t>
  </si>
  <si>
    <t>Методичне забезпечення діяльності навчальних закладів</t>
  </si>
  <si>
    <t>Забезпечення належної методичної роботи в установах освіти</t>
  </si>
  <si>
    <t xml:space="preserve">Забезпечення належної методичної роботи установами освіти  </t>
  </si>
  <si>
    <t>Забезпечити належну методичну роботу в установах освіти</t>
  </si>
  <si>
    <t>середньорічна кількість штатних одиниць</t>
  </si>
  <si>
    <t>кількість проведених тематичних перевірок у закладах освіти, з них:</t>
  </si>
  <si>
    <t>методичні спостереження</t>
  </si>
  <si>
    <t>у дошкільних навчальних закладах</t>
  </si>
  <si>
    <t xml:space="preserve"> у загальноосвітніх навчальних закладах</t>
  </si>
  <si>
    <t>у позашкільних навчальних закладах</t>
  </si>
  <si>
    <t>кількість проведених перевірок на  одного працівника методичного центру</t>
  </si>
  <si>
    <t>динаміка кількості тематичних перевірок у порівнянні з минулим роком</t>
  </si>
  <si>
    <t>Розрахунок (кількість перевірок у 2019 р. (10) /кількість перевірок у 2018 р. (10) *100-100)</t>
  </si>
  <si>
    <t xml:space="preserve">Конституція України, Бюджетний Кодекс України, Закон України «Про Державний бюджет України на 2019 рік», «Про державну службу», «Про місцеве самоврядування в Україні», постанова Кабміну № 268 від 09.03.2006 р. «Про упорядкування структур та умов оплати праці працівників апарату органів виконавчої влади, органів прокуратури, судів та інших органів» зі змінами та доповненнями, рішення міської ради VII скликання від 16.01.2019 року №7-50/2019, рішення міської ради VII скликання від 07.08.2019 року №5-58/2019, рішення міської ради VII скликання від 23.10.2019 року №10-62/2019. </t>
  </si>
  <si>
    <t>Конституція України, Бюджетний кодекс України, Закон України «Про Державний бюджет України на 2019 рік», «Про освіту», «Про дошкільну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рішення міської ради VII скликання від 16.01.2019 року №7-50/2019,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t>
  </si>
  <si>
    <t>Конституція України, Бюджетний кодекс України, Закон України «Про Державний бюджет України на 2019 рік», «Про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t>
  </si>
  <si>
    <t>Конституція України, Бюджетний Кодекс України, Закон України «Про Державний бюджет України на 2019 рік», «Про освіту», «Про позашкільну освіту», наказ Міністерства освіти і науки України № 557 від 26.09.2005р. «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t>
  </si>
  <si>
    <t>Придбання обладнання та предметів довгострокового користування для закладів позашкільної освіти</t>
  </si>
  <si>
    <t>обсяг закупівлі обладнання та предметів довгострокового користування</t>
  </si>
  <si>
    <r>
      <t>К</t>
    </r>
    <r>
      <rPr>
        <sz val="10"/>
        <rFont val="Times New Roman"/>
        <family val="1"/>
      </rPr>
      <t>ількість необхідного обладнання та предметів довгострокового користування</t>
    </r>
  </si>
  <si>
    <t>Середні витрати на придбання обладнання та предметів довгострокового користування для закладів позашкільної освіти</t>
  </si>
  <si>
    <t xml:space="preserve">розрахунок (Обсяг видатків/кількість обладнання
89 000,00/6)
</t>
  </si>
  <si>
    <t>Рівень закупівлі обладнання та предметів довгострокового користування</t>
  </si>
  <si>
    <t>Розрахунок: касові видатки на звітний період/плановий обсяг видатків*100(0/89 000,00*100)</t>
  </si>
  <si>
    <t>розрахунок (Обсяг видатків/кількість об’єктів 38520/4)</t>
  </si>
  <si>
    <t>розрахунок (Обсяг видатків/кількість об’єктів 15000,00/1)</t>
  </si>
  <si>
    <t>розрахунок (Обсяг видатків/кількість об’єктів 688856/20)</t>
  </si>
  <si>
    <t>розрахунок (Обсяг видатків/кількість закладів                                        654312,11 / 16)</t>
  </si>
  <si>
    <t>Розрахунок: касові видатки на звітний період / плановий обсяг видатків*100 (38520/38520*100)</t>
  </si>
  <si>
    <t>2.15</t>
  </si>
  <si>
    <t>Кількість необхідного обладнання та предметів довгострокового користування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</si>
  <si>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Розрахунок: касові видатки на звітний період/плановий обсяг видатків*100 (13535/15000*100)</t>
  </si>
  <si>
    <t>Розрахунок: касові видатки на звітний період/плановий обсяг видатків*100 (119870,25/211450*100)</t>
  </si>
  <si>
    <t>Розрахунок: касові видатки на звітний період /плановий обсяг видатків*100 (672856/688856*100)</t>
  </si>
  <si>
    <t>Розрахунок: касові видатки на звітний період/плановий обсяг видатків*100 (732647/733213*100)</t>
  </si>
  <si>
    <t>Розрахунок: касові видатки на звітний період/плановий обсяг видатків*100(547011,78/654312,11*100)</t>
  </si>
  <si>
    <t>Розрахунок: касові видатки на звітний період/плановий обсяг видатків*100 (76600/96400*100)</t>
  </si>
  <si>
    <t>Придбання лічильників води для ЗОШ № 3,15,16,17</t>
  </si>
  <si>
    <t>розрахунок (Обсяг видатків/кількість закладів                                        678 359,24 / 16)</t>
  </si>
  <si>
    <t>розрахунок (Обсяг видатків/кількість закладів                                        444 223,65 / 16)</t>
  </si>
  <si>
    <t>0611162</t>
  </si>
  <si>
    <t>Інші програми та заходи у сфері освіти</t>
  </si>
  <si>
    <t>Конституція України, постанова КМУ від 25.08.2005 р. № 823 «Про затвердження Порядку надання одноразової допомоги дітям-сиротам і дітям, позбавленим батьківського піклування, після досягнення 18-річного віку» із змінами, внесеними згідно з Постановами КМУ, рішення міської ради VII скликання від 16.01.2019 року №7-50/2019, рішення міської ради VII скликання від 23.10.2019 року №10-62/2019.</t>
  </si>
  <si>
    <t xml:space="preserve">Забезпечення надання допомоги дітям-сиротам та дітям, позбавленим батьківського піклування, яким виповнюється 18 років </t>
  </si>
  <si>
    <t>Соціальна підтримка дітей - сиріт та дітей, позбавлених батьківського піклування</t>
  </si>
  <si>
    <t>Забезпечити вчасну виплату допомоги</t>
  </si>
  <si>
    <t>середньорічна кількість одержувачів допомоги</t>
  </si>
  <si>
    <t xml:space="preserve">список </t>
  </si>
  <si>
    <t>середній розмір допомоги на одну дитину в грн.</t>
  </si>
  <si>
    <t>згідно постанови</t>
  </si>
  <si>
    <t>29.10.2019 року №363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</si>
</sst>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
  </numFmts>
  <fonts count="31">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0"/>
      <name val="Arial Cyr"/>
      <family val="0"/>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Cyr"/>
      <family val="0"/>
    </font>
    <font>
      <sz val="10"/>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bottom style="thin"/>
    </border>
    <border>
      <left/>
      <right>
        <color indexed="63"/>
      </right>
      <top style="thin"/>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8"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9" applyNumberFormat="0" applyFill="0" applyAlignment="0" applyProtection="0"/>
    <xf numFmtId="0" fontId="24" fillId="21" borderId="2"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7" applyNumberFormat="0" applyFont="0" applyAlignment="0" applyProtection="0"/>
    <xf numFmtId="9" fontId="0" fillId="0" borderId="0" applyFont="0" applyFill="0" applyBorder="0" applyAlignment="0" applyProtection="0"/>
    <xf numFmtId="0" fontId="23" fillId="0" borderId="6"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72">
    <xf numFmtId="0" fontId="0" fillId="0" borderId="0" xfId="0" applyAlignment="1">
      <alignment/>
    </xf>
    <xf numFmtId="0" fontId="2" fillId="0" borderId="0" xfId="0" applyFont="1" applyFill="1" applyAlignment="1">
      <alignment/>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0" fillId="0" borderId="0" xfId="0" applyFill="1" applyAlignment="1">
      <alignment/>
    </xf>
    <xf numFmtId="0" fontId="6" fillId="0" borderId="0" xfId="0" applyFont="1" applyFill="1" applyAlignment="1">
      <alignment vertical="center" wrapText="1"/>
    </xf>
    <xf numFmtId="0" fontId="8" fillId="0" borderId="0" xfId="0" applyFont="1" applyFill="1" applyAlignment="1">
      <alignment/>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2" fillId="0" borderId="12"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0" xfId="0" applyFont="1" applyFill="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0" xfId="0" applyFont="1" applyFill="1" applyBorder="1" applyAlignment="1">
      <alignment/>
    </xf>
    <xf numFmtId="0" fontId="30" fillId="0" borderId="0" xfId="0" applyFont="1" applyFill="1" applyAlignment="1">
      <alignment/>
    </xf>
    <xf numFmtId="4" fontId="2" fillId="0" borderId="0" xfId="0" applyNumberFormat="1" applyFont="1" applyFill="1" applyAlignment="1">
      <alignment/>
    </xf>
    <xf numFmtId="0" fontId="0" fillId="0" borderId="10" xfId="0"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3" fillId="0" borderId="0" xfId="0" applyFont="1" applyFill="1" applyAlignment="1">
      <alignment horizontal="left" vertical="center" wrapText="1"/>
    </xf>
    <xf numFmtId="0" fontId="2"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5" xfId="0" applyFill="1" applyBorder="1" applyAlignment="1">
      <alignment/>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2" xfId="0" applyNumberFormat="1" applyFont="1" applyFill="1" applyBorder="1" applyAlignment="1" applyProtection="1">
      <alignment horizontal="center" vertical="top" wrapText="1"/>
      <protection locked="0"/>
    </xf>
    <xf numFmtId="0" fontId="0" fillId="0" borderId="10" xfId="0" applyFill="1" applyBorder="1" applyAlignment="1" applyProtection="1">
      <alignment wrapText="1"/>
      <protection locked="0"/>
    </xf>
    <xf numFmtId="0" fontId="0" fillId="0" borderId="11" xfId="0" applyFill="1" applyBorder="1" applyAlignment="1" applyProtection="1">
      <alignment wrapText="1"/>
      <protection locked="0"/>
    </xf>
    <xf numFmtId="0" fontId="8" fillId="0" borderId="15"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7" fillId="0" borderId="0" xfId="0" applyFont="1" applyFill="1" applyAlignment="1">
      <alignment horizontal="center"/>
    </xf>
    <xf numFmtId="0" fontId="3" fillId="0" borderId="0" xfId="0" applyFont="1" applyFill="1" applyAlignment="1">
      <alignment horizontal="center" vertical="top" wrapText="1"/>
    </xf>
    <xf numFmtId="0" fontId="2" fillId="0" borderId="13" xfId="0" applyFont="1" applyFill="1" applyBorder="1" applyAlignment="1">
      <alignment horizontal="center" vertical="top" wrapText="1"/>
    </xf>
    <xf numFmtId="0" fontId="8" fillId="0" borderId="1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7" fillId="0" borderId="14" xfId="0" applyFont="1" applyFill="1" applyBorder="1" applyAlignment="1">
      <alignment horizontal="center"/>
    </xf>
    <xf numFmtId="14" fontId="10" fillId="0" borderId="13" xfId="0" applyNumberFormat="1" applyFont="1" applyFill="1" applyBorder="1" applyAlignment="1">
      <alignment horizontal="center"/>
    </xf>
    <xf numFmtId="0" fontId="10" fillId="0" borderId="13" xfId="0" applyFont="1" applyFill="1" applyBorder="1" applyAlignment="1">
      <alignment horizontal="center"/>
    </xf>
    <xf numFmtId="0" fontId="3" fillId="0" borderId="0" xfId="0" applyFont="1" applyFill="1" applyAlignment="1">
      <alignment horizontal="left" vertical="top" wrapText="1"/>
    </xf>
    <xf numFmtId="0" fontId="3" fillId="0" borderId="0" xfId="0" applyFont="1" applyFill="1" applyAlignment="1">
      <alignment vertical="center" wrapText="1"/>
    </xf>
    <xf numFmtId="0" fontId="9" fillId="0" borderId="0" xfId="0" applyFont="1" applyFill="1" applyBorder="1" applyAlignment="1">
      <alignment horizontal="center"/>
    </xf>
    <xf numFmtId="0" fontId="3" fillId="0" borderId="0"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12"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13" xfId="0" applyFont="1" applyFill="1" applyBorder="1" applyAlignment="1">
      <alignment horizontal="left" vertical="top" wrapText="1"/>
    </xf>
    <xf numFmtId="4" fontId="4" fillId="0" borderId="13"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3" xfId="0" applyFont="1" applyFill="1" applyBorder="1" applyAlignment="1">
      <alignment horizontal="right"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0" xfId="0" applyFont="1" applyFill="1" applyAlignment="1">
      <alignment horizontal="justify" vertical="center" wrapText="1"/>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7" fillId="0" borderId="12"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4" fontId="8" fillId="0" borderId="15" xfId="0" applyNumberFormat="1" applyFont="1" applyFill="1" applyBorder="1" applyAlignment="1">
      <alignment horizontal="center" vertical="center" wrapText="1"/>
    </xf>
    <xf numFmtId="0" fontId="0" fillId="0" borderId="15" xfId="0" applyFill="1" applyBorder="1" applyAlignment="1">
      <alignment/>
    </xf>
    <xf numFmtId="0" fontId="7" fillId="0" borderId="13" xfId="0" applyFont="1" applyFill="1" applyBorder="1" applyAlignment="1">
      <alignment horizontal="right" vertical="center" wrapText="1"/>
    </xf>
    <xf numFmtId="0" fontId="3" fillId="0" borderId="0" xfId="0" applyFont="1" applyFill="1" applyAlignment="1">
      <alignment horizontal="left" vertical="center" wrapText="1"/>
    </xf>
    <xf numFmtId="4"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4" fontId="10" fillId="0" borderId="15" xfId="0" applyNumberFormat="1" applyFont="1" applyFill="1" applyBorder="1" applyAlignment="1">
      <alignment horizontal="center" vertical="center" wrapText="1"/>
    </xf>
    <xf numFmtId="0" fontId="0" fillId="0" borderId="10" xfId="0" applyFill="1" applyBorder="1" applyAlignment="1">
      <alignment/>
    </xf>
    <xf numFmtId="0" fontId="0" fillId="0" borderId="11" xfId="0" applyFill="1" applyBorder="1" applyAlignment="1">
      <alignment/>
    </xf>
    <xf numFmtId="0" fontId="0" fillId="0" borderId="10" xfId="0" applyFill="1" applyBorder="1" applyAlignment="1">
      <alignment wrapText="1"/>
    </xf>
    <xf numFmtId="0" fontId="0" fillId="0" borderId="11" xfId="0" applyFill="1" applyBorder="1" applyAlignment="1">
      <alignment wrapText="1"/>
    </xf>
    <xf numFmtId="0" fontId="0" fillId="0" borderId="10" xfId="0" applyFill="1" applyBorder="1" applyAlignment="1">
      <alignment/>
    </xf>
    <xf numFmtId="0" fontId="0" fillId="0" borderId="11" xfId="0" applyFill="1" applyBorder="1" applyAlignment="1">
      <alignment/>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171" fontId="2" fillId="0" borderId="15"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3" fillId="0" borderId="13" xfId="0" applyFont="1" applyFill="1" applyBorder="1" applyAlignment="1">
      <alignment horizontal="left" vertical="top" wrapText="1"/>
    </xf>
    <xf numFmtId="0" fontId="3"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0" borderId="15" xfId="0" applyFont="1" applyFill="1" applyBorder="1" applyAlignment="1">
      <alignment/>
    </xf>
    <xf numFmtId="0" fontId="0" fillId="0" borderId="15" xfId="0" applyFont="1" applyFill="1" applyBorder="1" applyAlignment="1">
      <alignment/>
    </xf>
    <xf numFmtId="14" fontId="2" fillId="0" borderId="13" xfId="0" applyNumberFormat="1" applyFont="1" applyFill="1" applyBorder="1" applyAlignment="1">
      <alignment horizontal="center"/>
    </xf>
    <xf numFmtId="0" fontId="2" fillId="0" borderId="13" xfId="0" applyFont="1" applyFill="1" applyBorder="1" applyAlignment="1">
      <alignment horizontal="center"/>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0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A72"/>
  <sheetViews>
    <sheetView tabSelected="1" view="pageBreakPreview" zoomScaleSheetLayoutView="100" zoomScalePageLayoutView="0" workbookViewId="0" topLeftCell="A1">
      <selection activeCell="A9" sqref="A9:BL9"/>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110" t="s">
        <v>99</v>
      </c>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41:64" ht="15.75" customHeight="1">
      <c r="AO2" s="95" t="s">
        <v>72</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95" t="s">
        <v>128</v>
      </c>
      <c r="AP3" s="95"/>
      <c r="AQ3" s="95"/>
      <c r="AR3" s="95"/>
      <c r="AS3" s="95"/>
      <c r="AT3" s="95"/>
      <c r="AU3" s="95"/>
      <c r="AV3" s="95"/>
      <c r="AW3" s="95"/>
      <c r="AX3" s="95"/>
      <c r="AY3" s="95"/>
      <c r="AZ3" s="95"/>
      <c r="BA3" s="95"/>
      <c r="BB3" s="95"/>
      <c r="BC3" s="95"/>
      <c r="BD3" s="95"/>
      <c r="BE3" s="95"/>
      <c r="BF3" s="95"/>
      <c r="BG3" s="95"/>
      <c r="BH3" s="95"/>
      <c r="BI3" s="95"/>
      <c r="BJ3" s="95"/>
      <c r="BK3" s="95"/>
      <c r="BL3" s="95"/>
    </row>
    <row r="4" spans="41:64" ht="18.75" customHeight="1">
      <c r="AO4" s="90" t="s">
        <v>134</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96" t="s">
        <v>86</v>
      </c>
      <c r="AP5" s="96"/>
      <c r="AQ5" s="96"/>
      <c r="AR5" s="96"/>
      <c r="AS5" s="96"/>
      <c r="AT5" s="96"/>
      <c r="AU5" s="96"/>
      <c r="AV5" s="96"/>
      <c r="AW5" s="96"/>
      <c r="AX5" s="96"/>
      <c r="AY5" s="96"/>
      <c r="AZ5" s="96"/>
      <c r="BA5" s="96"/>
      <c r="BB5" s="96"/>
      <c r="BC5" s="96"/>
      <c r="BD5" s="96"/>
      <c r="BE5" s="96"/>
      <c r="BF5" s="96"/>
      <c r="BG5" s="96"/>
      <c r="BH5" s="96"/>
      <c r="BI5" s="96"/>
      <c r="BJ5" s="96"/>
      <c r="BK5" s="96"/>
      <c r="BL5" s="96"/>
    </row>
    <row r="6" spans="41:58" ht="27" customHeight="1">
      <c r="AO6" s="102" t="s">
        <v>390</v>
      </c>
      <c r="AP6" s="103"/>
      <c r="AQ6" s="103"/>
      <c r="AR6" s="103"/>
      <c r="AS6" s="103"/>
      <c r="AT6" s="103"/>
      <c r="AU6" s="103"/>
      <c r="AV6" s="103"/>
      <c r="AW6" s="103"/>
      <c r="AX6" s="103"/>
      <c r="AY6" s="103"/>
      <c r="AZ6" s="103"/>
      <c r="BA6" s="103"/>
      <c r="BB6" s="103"/>
      <c r="BC6" s="103"/>
      <c r="BD6" s="103"/>
      <c r="BE6" s="103"/>
      <c r="BF6" s="103"/>
    </row>
    <row r="7" ht="9" customHeight="1"/>
    <row r="8" spans="1:64" ht="15.75" customHeight="1">
      <c r="A8" s="104" t="s">
        <v>87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18.75" customHeight="1">
      <c r="A9" s="104" t="s">
        <v>127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8.75" customHeight="1">
      <c r="A10" s="105" t="s">
        <v>117</v>
      </c>
      <c r="B10" s="105"/>
      <c r="C10" s="3"/>
      <c r="D10" s="99" t="s">
        <v>135</v>
      </c>
      <c r="E10" s="100"/>
      <c r="F10" s="100"/>
      <c r="G10" s="100"/>
      <c r="H10" s="100"/>
      <c r="I10" s="100"/>
      <c r="J10" s="100"/>
      <c r="K10" s="3"/>
      <c r="L10" s="98" t="s">
        <v>138</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ht="15.75" customHeight="1">
      <c r="A11" s="4"/>
      <c r="B11" s="4"/>
      <c r="C11" s="4"/>
      <c r="D11" s="97" t="s">
        <v>100</v>
      </c>
      <c r="E11" s="97"/>
      <c r="F11" s="97"/>
      <c r="G11" s="97"/>
      <c r="H11" s="97"/>
      <c r="I11" s="97"/>
      <c r="J11" s="97"/>
      <c r="K11" s="4"/>
      <c r="L11" s="101" t="s">
        <v>73</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8" customHeight="1">
      <c r="A12" s="105" t="s">
        <v>79</v>
      </c>
      <c r="B12" s="105"/>
      <c r="C12" s="3"/>
      <c r="D12" s="99" t="s">
        <v>136</v>
      </c>
      <c r="E12" s="100"/>
      <c r="F12" s="100"/>
      <c r="G12" s="100"/>
      <c r="H12" s="100"/>
      <c r="I12" s="100"/>
      <c r="J12" s="100"/>
      <c r="K12" s="3"/>
      <c r="L12" s="98" t="s">
        <v>138</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ht="15.75" customHeight="1">
      <c r="A13" s="4"/>
      <c r="B13" s="4"/>
      <c r="C13" s="4"/>
      <c r="D13" s="97" t="s">
        <v>100</v>
      </c>
      <c r="E13" s="97"/>
      <c r="F13" s="97"/>
      <c r="G13" s="97"/>
      <c r="H13" s="97"/>
      <c r="I13" s="97"/>
      <c r="J13" s="97"/>
      <c r="K13" s="4"/>
      <c r="L13" s="101" t="s">
        <v>74</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30.75" customHeight="1">
      <c r="A14" s="105" t="s">
        <v>118</v>
      </c>
      <c r="B14" s="105"/>
      <c r="C14" s="3"/>
      <c r="D14" s="99" t="s">
        <v>320</v>
      </c>
      <c r="E14" s="100"/>
      <c r="F14" s="100"/>
      <c r="G14" s="100"/>
      <c r="H14" s="100"/>
      <c r="I14" s="100"/>
      <c r="J14" s="100"/>
      <c r="K14" s="3"/>
      <c r="L14" s="99" t="s">
        <v>321</v>
      </c>
      <c r="M14" s="99"/>
      <c r="N14" s="99"/>
      <c r="O14" s="99"/>
      <c r="P14" s="99"/>
      <c r="Q14" s="99"/>
      <c r="R14" s="99"/>
      <c r="S14" s="99"/>
      <c r="T14" s="99"/>
      <c r="U14" s="99"/>
      <c r="V14" s="99"/>
      <c r="W14" s="99"/>
      <c r="X14" s="99"/>
      <c r="Y14" s="99"/>
      <c r="Z14" s="98" t="s">
        <v>322</v>
      </c>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64" ht="16.5" customHeight="1">
      <c r="A15" s="4"/>
      <c r="B15" s="4"/>
      <c r="C15" s="4"/>
      <c r="D15" s="41" t="s">
        <v>100</v>
      </c>
      <c r="E15" s="41"/>
      <c r="F15" s="41"/>
      <c r="G15" s="41"/>
      <c r="H15" s="41"/>
      <c r="I15" s="41"/>
      <c r="J15" s="41"/>
      <c r="K15" s="4"/>
      <c r="L15" s="101" t="s">
        <v>88</v>
      </c>
      <c r="M15" s="101"/>
      <c r="N15" s="101"/>
      <c r="O15" s="101"/>
      <c r="P15" s="101"/>
      <c r="Q15" s="101"/>
      <c r="R15" s="101"/>
      <c r="S15" s="101"/>
      <c r="T15" s="101"/>
      <c r="U15" s="101"/>
      <c r="V15" s="101"/>
      <c r="W15" s="101"/>
      <c r="X15" s="101"/>
      <c r="Y15" s="101"/>
      <c r="Z15" s="101"/>
      <c r="AA15" s="101"/>
      <c r="AB15" s="101"/>
      <c r="AC15" s="101" t="s">
        <v>75</v>
      </c>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6.5" customHeight="1">
      <c r="A16" s="115" t="s">
        <v>114</v>
      </c>
      <c r="B16" s="115"/>
      <c r="C16" s="115"/>
      <c r="D16" s="115"/>
      <c r="E16" s="115"/>
      <c r="F16" s="115"/>
      <c r="G16" s="115"/>
      <c r="H16" s="115"/>
      <c r="I16" s="115"/>
      <c r="J16" s="115"/>
      <c r="K16" s="115"/>
      <c r="L16" s="115"/>
      <c r="M16" s="115"/>
      <c r="N16" s="115"/>
      <c r="O16" s="115"/>
      <c r="P16" s="115"/>
      <c r="Q16" s="115"/>
      <c r="R16" s="115"/>
      <c r="S16" s="115"/>
      <c r="T16" s="115"/>
      <c r="U16" s="107">
        <f>1385800</f>
        <v>1385800</v>
      </c>
      <c r="V16" s="107"/>
      <c r="W16" s="107"/>
      <c r="X16" s="107"/>
      <c r="Y16" s="107"/>
      <c r="Z16" s="107"/>
      <c r="AA16" s="107"/>
      <c r="AB16" s="107"/>
      <c r="AC16" s="107"/>
      <c r="AD16" s="107"/>
      <c r="AE16" s="111" t="s">
        <v>115</v>
      </c>
      <c r="AF16" s="111"/>
      <c r="AG16" s="111"/>
      <c r="AH16" s="111"/>
      <c r="AI16" s="111"/>
      <c r="AJ16" s="111"/>
      <c r="AK16" s="111"/>
      <c r="AL16" s="111"/>
      <c r="AM16" s="111"/>
      <c r="AN16" s="111"/>
      <c r="AO16" s="111"/>
      <c r="AP16" s="111"/>
      <c r="AQ16" s="111"/>
      <c r="AR16" s="111"/>
      <c r="AS16" s="107">
        <v>1385800</v>
      </c>
      <c r="AT16" s="107"/>
      <c r="AU16" s="107"/>
      <c r="AV16" s="107"/>
      <c r="AW16" s="107"/>
      <c r="AX16" s="107"/>
      <c r="AY16" s="107"/>
      <c r="AZ16" s="107"/>
      <c r="BA16" s="107"/>
      <c r="BB16" s="107"/>
      <c r="BC16" s="107"/>
      <c r="BD16" s="31" t="s">
        <v>90</v>
      </c>
      <c r="BE16" s="31"/>
      <c r="BF16" s="31"/>
      <c r="BG16" s="31"/>
      <c r="BH16" s="31"/>
      <c r="BI16" s="31"/>
      <c r="BJ16" s="31"/>
      <c r="BK16" s="31"/>
      <c r="BL16" s="31"/>
    </row>
    <row r="17" spans="1:64" ht="14.25" customHeight="1">
      <c r="A17" s="31" t="s">
        <v>89</v>
      </c>
      <c r="B17" s="31"/>
      <c r="C17" s="31"/>
      <c r="D17" s="31"/>
      <c r="E17" s="31"/>
      <c r="F17" s="31"/>
      <c r="G17" s="31"/>
      <c r="H17" s="31"/>
      <c r="I17" s="107">
        <v>0</v>
      </c>
      <c r="J17" s="107"/>
      <c r="K17" s="107"/>
      <c r="L17" s="107"/>
      <c r="M17" s="107"/>
      <c r="N17" s="107"/>
      <c r="O17" s="107"/>
      <c r="P17" s="107"/>
      <c r="Q17" s="107"/>
      <c r="R17" s="107"/>
      <c r="S17" s="107"/>
      <c r="T17" s="31" t="s">
        <v>91</v>
      </c>
      <c r="U17" s="31"/>
      <c r="V17" s="31"/>
      <c r="W17" s="31"/>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5" t="s">
        <v>102</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ht="63" customHeight="1">
      <c r="A19" s="106" t="s">
        <v>353</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20.25" customHeight="1">
      <c r="A20" s="31" t="s">
        <v>101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4.25" customHeight="1">
      <c r="A21" s="39" t="s">
        <v>95</v>
      </c>
      <c r="B21" s="39"/>
      <c r="C21" s="39"/>
      <c r="D21" s="39"/>
      <c r="E21" s="39"/>
      <c r="F21" s="39"/>
      <c r="G21" s="33" t="s">
        <v>105</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5"/>
    </row>
    <row r="22" spans="1:64" ht="11.25" customHeight="1">
      <c r="A22" s="38">
        <v>1</v>
      </c>
      <c r="B22" s="38"/>
      <c r="C22" s="38"/>
      <c r="D22" s="38"/>
      <c r="E22" s="38"/>
      <c r="F22" s="38"/>
      <c r="G22" s="33">
        <v>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5"/>
    </row>
    <row r="23" spans="1:79" ht="15.75">
      <c r="A23" s="32">
        <v>1</v>
      </c>
      <c r="B23" s="32"/>
      <c r="C23" s="32"/>
      <c r="D23" s="32"/>
      <c r="E23" s="32"/>
      <c r="F23" s="32"/>
      <c r="G23" s="112" t="s">
        <v>323</v>
      </c>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4"/>
      <c r="CA23" s="1" t="s">
        <v>113</v>
      </c>
    </row>
    <row r="24" spans="1:64" ht="20.25" customHeight="1">
      <c r="A24" s="31" t="s">
        <v>103</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21" customHeight="1">
      <c r="A25" s="106" t="s">
        <v>324</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64" ht="18.75" customHeight="1">
      <c r="A26" s="31" t="s">
        <v>104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ht="18" customHeight="1">
      <c r="A27" s="39" t="s">
        <v>95</v>
      </c>
      <c r="B27" s="39"/>
      <c r="C27" s="39"/>
      <c r="D27" s="39"/>
      <c r="E27" s="39"/>
      <c r="F27" s="39"/>
      <c r="G27" s="33" t="s">
        <v>92</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row>
    <row r="28" spans="1:64" ht="12.75" customHeight="1">
      <c r="A28" s="38">
        <v>1</v>
      </c>
      <c r="B28" s="38"/>
      <c r="C28" s="38"/>
      <c r="D28" s="38"/>
      <c r="E28" s="38"/>
      <c r="F28" s="38"/>
      <c r="G28" s="33">
        <v>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5"/>
    </row>
    <row r="29" spans="1:79" ht="15.75" customHeight="1">
      <c r="A29" s="32">
        <v>1</v>
      </c>
      <c r="B29" s="32"/>
      <c r="C29" s="32"/>
      <c r="D29" s="32"/>
      <c r="E29" s="32"/>
      <c r="F29" s="32"/>
      <c r="G29" s="30" t="s">
        <v>325</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46"/>
      <c r="CA29" s="1" t="s">
        <v>82</v>
      </c>
    </row>
    <row r="30" spans="1:64" ht="18.75" customHeight="1">
      <c r="A30" s="31" t="s">
        <v>106</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2"/>
      <c r="BB30" s="2"/>
      <c r="BC30" s="2"/>
      <c r="BD30" s="2"/>
      <c r="BE30" s="2"/>
      <c r="BF30" s="2"/>
      <c r="BG30" s="2"/>
      <c r="BH30" s="2"/>
      <c r="BI30" s="2"/>
      <c r="BJ30" s="2"/>
      <c r="BK30" s="2"/>
      <c r="BL30" s="2"/>
    </row>
    <row r="31" spans="1:64" ht="12.75" customHeight="1">
      <c r="A31" s="109" t="s">
        <v>126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9"/>
    </row>
    <row r="32" spans="1:64" ht="15.75" customHeight="1">
      <c r="A32" s="38" t="s">
        <v>95</v>
      </c>
      <c r="B32" s="38"/>
      <c r="C32" s="38"/>
      <c r="D32" s="40" t="s">
        <v>93</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2"/>
      <c r="AK32" s="40" t="s">
        <v>96</v>
      </c>
      <c r="AL32" s="41"/>
      <c r="AM32" s="41"/>
      <c r="AN32" s="41"/>
      <c r="AO32" s="41"/>
      <c r="AP32" s="41"/>
      <c r="AQ32" s="41"/>
      <c r="AR32" s="41"/>
      <c r="AS32" s="41"/>
      <c r="AT32" s="42"/>
      <c r="AU32" s="38" t="s">
        <v>97</v>
      </c>
      <c r="AV32" s="38"/>
      <c r="AW32" s="38"/>
      <c r="AX32" s="38"/>
      <c r="AY32" s="38"/>
      <c r="AZ32" s="38"/>
      <c r="BA32" s="38"/>
      <c r="BB32" s="38"/>
      <c r="BC32" s="38"/>
      <c r="BD32" s="38" t="s">
        <v>94</v>
      </c>
      <c r="BE32" s="38"/>
      <c r="BF32" s="38"/>
      <c r="BG32" s="38"/>
      <c r="BH32" s="38"/>
      <c r="BI32" s="38"/>
      <c r="BJ32" s="38"/>
      <c r="BK32" s="38"/>
      <c r="BL32" s="38"/>
    </row>
    <row r="33" spans="1:64" ht="21" customHeight="1">
      <c r="A33" s="38"/>
      <c r="B33" s="38"/>
      <c r="C33" s="38"/>
      <c r="D33" s="47"/>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47"/>
      <c r="AL33" s="48"/>
      <c r="AM33" s="48"/>
      <c r="AN33" s="48"/>
      <c r="AO33" s="48"/>
      <c r="AP33" s="48"/>
      <c r="AQ33" s="48"/>
      <c r="AR33" s="48"/>
      <c r="AS33" s="48"/>
      <c r="AT33" s="49"/>
      <c r="AU33" s="38"/>
      <c r="AV33" s="38"/>
      <c r="AW33" s="38"/>
      <c r="AX33" s="38"/>
      <c r="AY33" s="38"/>
      <c r="AZ33" s="38"/>
      <c r="BA33" s="38"/>
      <c r="BB33" s="38"/>
      <c r="BC33" s="38"/>
      <c r="BD33" s="38"/>
      <c r="BE33" s="38"/>
      <c r="BF33" s="38"/>
      <c r="BG33" s="38"/>
      <c r="BH33" s="38"/>
      <c r="BI33" s="38"/>
      <c r="BJ33" s="38"/>
      <c r="BK33" s="38"/>
      <c r="BL33" s="38"/>
    </row>
    <row r="34" spans="1:64" ht="15" customHeight="1">
      <c r="A34" s="38">
        <v>1</v>
      </c>
      <c r="B34" s="38"/>
      <c r="C34" s="38"/>
      <c r="D34" s="57">
        <v>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57">
        <v>3</v>
      </c>
      <c r="AL34" s="58"/>
      <c r="AM34" s="58"/>
      <c r="AN34" s="58"/>
      <c r="AO34" s="58"/>
      <c r="AP34" s="58"/>
      <c r="AQ34" s="58"/>
      <c r="AR34" s="58"/>
      <c r="AS34" s="58"/>
      <c r="AT34" s="59"/>
      <c r="AU34" s="38">
        <v>4</v>
      </c>
      <c r="AV34" s="38"/>
      <c r="AW34" s="38"/>
      <c r="AX34" s="38"/>
      <c r="AY34" s="38"/>
      <c r="AZ34" s="38"/>
      <c r="BA34" s="38"/>
      <c r="BB34" s="38"/>
      <c r="BC34" s="38"/>
      <c r="BD34" s="38">
        <v>5</v>
      </c>
      <c r="BE34" s="38"/>
      <c r="BF34" s="38"/>
      <c r="BG34" s="38"/>
      <c r="BH34" s="38"/>
      <c r="BI34" s="38"/>
      <c r="BJ34" s="38"/>
      <c r="BK34" s="38"/>
      <c r="BL34" s="38"/>
    </row>
    <row r="35" spans="1:79" ht="25.5" customHeight="1">
      <c r="A35" s="32">
        <v>1</v>
      </c>
      <c r="B35" s="32"/>
      <c r="C35" s="32"/>
      <c r="D35" s="51" t="s">
        <v>326</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c r="AK35" s="54">
        <v>1378438.01</v>
      </c>
      <c r="AL35" s="55"/>
      <c r="AM35" s="55"/>
      <c r="AN35" s="55"/>
      <c r="AO35" s="55"/>
      <c r="AP35" s="55"/>
      <c r="AQ35" s="55"/>
      <c r="AR35" s="55"/>
      <c r="AS35" s="55"/>
      <c r="AT35" s="56"/>
      <c r="AU35" s="50"/>
      <c r="AV35" s="50"/>
      <c r="AW35" s="50"/>
      <c r="AX35" s="50"/>
      <c r="AY35" s="50"/>
      <c r="AZ35" s="50"/>
      <c r="BA35" s="50"/>
      <c r="BB35" s="50"/>
      <c r="BC35" s="50"/>
      <c r="BD35" s="50">
        <f>AK35+AU35</f>
        <v>1378438.01</v>
      </c>
      <c r="BE35" s="50"/>
      <c r="BF35" s="50"/>
      <c r="BG35" s="50"/>
      <c r="BH35" s="50"/>
      <c r="BI35" s="50"/>
      <c r="BJ35" s="50"/>
      <c r="BK35" s="50"/>
      <c r="BL35" s="50"/>
      <c r="CA35" s="1" t="s">
        <v>83</v>
      </c>
    </row>
    <row r="36" spans="1:79" ht="25.5" customHeight="1">
      <c r="A36" s="32">
        <v>2</v>
      </c>
      <c r="B36" s="32"/>
      <c r="C36" s="32"/>
      <c r="D36" s="51" t="s">
        <v>144</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3"/>
      <c r="AK36" s="54">
        <v>7361.99</v>
      </c>
      <c r="AL36" s="55"/>
      <c r="AM36" s="55"/>
      <c r="AN36" s="55"/>
      <c r="AO36" s="55"/>
      <c r="AP36" s="55"/>
      <c r="AQ36" s="55"/>
      <c r="AR36" s="55"/>
      <c r="AS36" s="55"/>
      <c r="AT36" s="56"/>
      <c r="AU36" s="50"/>
      <c r="AV36" s="50"/>
      <c r="AW36" s="50"/>
      <c r="AX36" s="50"/>
      <c r="AY36" s="50"/>
      <c r="AZ36" s="50"/>
      <c r="BA36" s="50"/>
      <c r="BB36" s="50"/>
      <c r="BC36" s="50"/>
      <c r="BD36" s="50">
        <f>AK36+AU36</f>
        <v>7361.99</v>
      </c>
      <c r="BE36" s="50"/>
      <c r="BF36" s="50"/>
      <c r="BG36" s="50"/>
      <c r="BH36" s="50"/>
      <c r="BI36" s="50"/>
      <c r="BJ36" s="50"/>
      <c r="BK36" s="50"/>
      <c r="BL36" s="50"/>
      <c r="CA36" s="1" t="s">
        <v>83</v>
      </c>
    </row>
    <row r="37" spans="1:64" s="10" customFormat="1" ht="18.75" customHeight="1">
      <c r="A37" s="37"/>
      <c r="B37" s="37"/>
      <c r="C37" s="37"/>
      <c r="D37" s="78" t="s">
        <v>94</v>
      </c>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80"/>
      <c r="AK37" s="43">
        <f>AK35+AK36</f>
        <v>1385800</v>
      </c>
      <c r="AL37" s="44"/>
      <c r="AM37" s="44"/>
      <c r="AN37" s="44"/>
      <c r="AO37" s="44"/>
      <c r="AP37" s="44"/>
      <c r="AQ37" s="44"/>
      <c r="AR37" s="44"/>
      <c r="AS37" s="44"/>
      <c r="AT37" s="45"/>
      <c r="AU37" s="36"/>
      <c r="AV37" s="36"/>
      <c r="AW37" s="36"/>
      <c r="AX37" s="36"/>
      <c r="AY37" s="36"/>
      <c r="AZ37" s="36"/>
      <c r="BA37" s="36"/>
      <c r="BB37" s="36"/>
      <c r="BC37" s="36"/>
      <c r="BD37" s="43">
        <f>AK37+AU37</f>
        <v>1385800</v>
      </c>
      <c r="BE37" s="44"/>
      <c r="BF37" s="44"/>
      <c r="BG37" s="44"/>
      <c r="BH37" s="44"/>
      <c r="BI37" s="44"/>
      <c r="BJ37" s="44"/>
      <c r="BK37" s="44"/>
      <c r="BL37" s="44"/>
    </row>
    <row r="38" spans="1:64" ht="21" customHeight="1">
      <c r="A38" s="95" t="s">
        <v>107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row>
    <row r="39" spans="1:64" ht="9.75" customHeight="1">
      <c r="A39" s="109" t="s">
        <v>126</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9"/>
    </row>
    <row r="40" spans="1:64" ht="15.75" customHeight="1">
      <c r="A40" s="40" t="s">
        <v>95</v>
      </c>
      <c r="B40" s="41"/>
      <c r="C40" s="42"/>
      <c r="D40" s="40" t="s">
        <v>98</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40" t="s">
        <v>96</v>
      </c>
      <c r="AL40" s="41"/>
      <c r="AM40" s="41"/>
      <c r="AN40" s="41"/>
      <c r="AO40" s="41"/>
      <c r="AP40" s="41"/>
      <c r="AQ40" s="41"/>
      <c r="AR40" s="41"/>
      <c r="AS40" s="41"/>
      <c r="AT40" s="42"/>
      <c r="AU40" s="40" t="s">
        <v>97</v>
      </c>
      <c r="AV40" s="41"/>
      <c r="AW40" s="41"/>
      <c r="AX40" s="41"/>
      <c r="AY40" s="41"/>
      <c r="AZ40" s="41"/>
      <c r="BA40" s="41"/>
      <c r="BB40" s="41"/>
      <c r="BC40" s="42"/>
      <c r="BD40" s="40" t="s">
        <v>94</v>
      </c>
      <c r="BE40" s="41"/>
      <c r="BF40" s="41"/>
      <c r="BG40" s="41"/>
      <c r="BH40" s="41"/>
      <c r="BI40" s="41"/>
      <c r="BJ40" s="41"/>
      <c r="BK40" s="41"/>
      <c r="BL40" s="42"/>
    </row>
    <row r="41" spans="1:64" ht="13.5" customHeight="1">
      <c r="A41" s="32">
        <v>1</v>
      </c>
      <c r="B41" s="32"/>
      <c r="C41" s="32"/>
      <c r="D41" s="61">
        <v>2</v>
      </c>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3"/>
      <c r="AK41" s="32">
        <v>3</v>
      </c>
      <c r="AL41" s="32"/>
      <c r="AM41" s="32"/>
      <c r="AN41" s="32"/>
      <c r="AO41" s="32"/>
      <c r="AP41" s="32"/>
      <c r="AQ41" s="32"/>
      <c r="AR41" s="32"/>
      <c r="AS41" s="32"/>
      <c r="AT41" s="32"/>
      <c r="AU41" s="32">
        <v>4</v>
      </c>
      <c r="AV41" s="32"/>
      <c r="AW41" s="32"/>
      <c r="AX41" s="32"/>
      <c r="AY41" s="32"/>
      <c r="AZ41" s="32"/>
      <c r="BA41" s="32"/>
      <c r="BB41" s="32"/>
      <c r="BC41" s="32"/>
      <c r="BD41" s="32">
        <v>5</v>
      </c>
      <c r="BE41" s="32"/>
      <c r="BF41" s="32"/>
      <c r="BG41" s="32"/>
      <c r="BH41" s="32"/>
      <c r="BI41" s="32"/>
      <c r="BJ41" s="32"/>
      <c r="BK41" s="32"/>
      <c r="BL41" s="32"/>
    </row>
    <row r="42" spans="1:79" s="10" customFormat="1" ht="24" customHeight="1">
      <c r="A42" s="32"/>
      <c r="B42" s="32"/>
      <c r="C42" s="32"/>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3"/>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CA42" s="10" t="s">
        <v>84</v>
      </c>
    </row>
    <row r="43" spans="1:79" s="10" customFormat="1" ht="21" customHeight="1">
      <c r="A43" s="37"/>
      <c r="B43" s="37"/>
      <c r="C43" s="37"/>
      <c r="D43" s="78" t="s">
        <v>94</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CA43" s="10" t="s">
        <v>84</v>
      </c>
    </row>
    <row r="44" spans="1:64" ht="24" customHeight="1">
      <c r="A44" s="31" t="s">
        <v>108</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row>
    <row r="45" spans="1:64" ht="30" customHeight="1">
      <c r="A45" s="38" t="s">
        <v>95</v>
      </c>
      <c r="B45" s="38"/>
      <c r="C45" s="38"/>
      <c r="D45" s="38" t="s">
        <v>109</v>
      </c>
      <c r="E45" s="60"/>
      <c r="F45" s="60"/>
      <c r="G45" s="60"/>
      <c r="H45" s="60"/>
      <c r="I45" s="60"/>
      <c r="J45" s="60"/>
      <c r="K45" s="60"/>
      <c r="L45" s="60"/>
      <c r="M45" s="60"/>
      <c r="N45" s="60"/>
      <c r="O45" s="60"/>
      <c r="P45" s="60"/>
      <c r="Q45" s="60"/>
      <c r="R45" s="60"/>
      <c r="S45" s="60"/>
      <c r="T45" s="60"/>
      <c r="U45" s="38" t="s">
        <v>77</v>
      </c>
      <c r="V45" s="38"/>
      <c r="W45" s="38"/>
      <c r="X45" s="38"/>
      <c r="Y45" s="38"/>
      <c r="Z45" s="57" t="s">
        <v>76</v>
      </c>
      <c r="AA45" s="58"/>
      <c r="AB45" s="58"/>
      <c r="AC45" s="58"/>
      <c r="AD45" s="58"/>
      <c r="AE45" s="58"/>
      <c r="AF45" s="58"/>
      <c r="AG45" s="58"/>
      <c r="AH45" s="58"/>
      <c r="AI45" s="58"/>
      <c r="AJ45" s="58"/>
      <c r="AK45" s="58"/>
      <c r="AL45" s="58"/>
      <c r="AM45" s="58"/>
      <c r="AN45" s="59"/>
      <c r="AO45" s="57" t="s">
        <v>96</v>
      </c>
      <c r="AP45" s="58"/>
      <c r="AQ45" s="58"/>
      <c r="AR45" s="58"/>
      <c r="AS45" s="58"/>
      <c r="AT45" s="58"/>
      <c r="AU45" s="58"/>
      <c r="AV45" s="59"/>
      <c r="AW45" s="57" t="s">
        <v>97</v>
      </c>
      <c r="AX45" s="58"/>
      <c r="AY45" s="58"/>
      <c r="AZ45" s="58"/>
      <c r="BA45" s="58"/>
      <c r="BB45" s="58"/>
      <c r="BC45" s="58"/>
      <c r="BD45" s="59"/>
      <c r="BE45" s="57" t="s">
        <v>94</v>
      </c>
      <c r="BF45" s="58"/>
      <c r="BG45" s="58"/>
      <c r="BH45" s="58"/>
      <c r="BI45" s="58"/>
      <c r="BJ45" s="58"/>
      <c r="BK45" s="58"/>
      <c r="BL45" s="59"/>
    </row>
    <row r="46" spans="1:64" ht="12.75" customHeight="1">
      <c r="A46" s="32">
        <v>1</v>
      </c>
      <c r="B46" s="32"/>
      <c r="C46" s="32"/>
      <c r="D46" s="32">
        <v>2</v>
      </c>
      <c r="E46" s="60"/>
      <c r="F46" s="60"/>
      <c r="G46" s="60"/>
      <c r="H46" s="60"/>
      <c r="I46" s="60"/>
      <c r="J46" s="60"/>
      <c r="K46" s="60"/>
      <c r="L46" s="60"/>
      <c r="M46" s="60"/>
      <c r="N46" s="60"/>
      <c r="O46" s="60"/>
      <c r="P46" s="60"/>
      <c r="Q46" s="60"/>
      <c r="R46" s="60"/>
      <c r="S46" s="60"/>
      <c r="T46" s="60"/>
      <c r="U46" s="62">
        <v>3</v>
      </c>
      <c r="V46" s="62"/>
      <c r="W46" s="62"/>
      <c r="X46" s="62"/>
      <c r="Y46" s="63"/>
      <c r="Z46" s="61">
        <v>4</v>
      </c>
      <c r="AA46" s="62"/>
      <c r="AB46" s="62"/>
      <c r="AC46" s="62"/>
      <c r="AD46" s="62"/>
      <c r="AE46" s="62"/>
      <c r="AF46" s="62"/>
      <c r="AG46" s="62"/>
      <c r="AH46" s="62"/>
      <c r="AI46" s="62"/>
      <c r="AJ46" s="62"/>
      <c r="AK46" s="62"/>
      <c r="AL46" s="62"/>
      <c r="AM46" s="62"/>
      <c r="AN46" s="63"/>
      <c r="AO46" s="32">
        <v>5</v>
      </c>
      <c r="AP46" s="32"/>
      <c r="AQ46" s="32"/>
      <c r="AR46" s="32"/>
      <c r="AS46" s="32"/>
      <c r="AT46" s="32"/>
      <c r="AU46" s="32"/>
      <c r="AV46" s="32"/>
      <c r="AW46" s="32">
        <v>6</v>
      </c>
      <c r="AX46" s="32"/>
      <c r="AY46" s="32"/>
      <c r="AZ46" s="32"/>
      <c r="BA46" s="32"/>
      <c r="BB46" s="32"/>
      <c r="BC46" s="32"/>
      <c r="BD46" s="32"/>
      <c r="BE46" s="32">
        <v>7</v>
      </c>
      <c r="BF46" s="32"/>
      <c r="BG46" s="32"/>
      <c r="BH46" s="32"/>
      <c r="BI46" s="32"/>
      <c r="BJ46" s="32"/>
      <c r="BK46" s="32"/>
      <c r="BL46" s="32"/>
    </row>
    <row r="47" spans="1:79" s="10" customFormat="1" ht="12.75" customHeight="1">
      <c r="A47" s="37">
        <v>1</v>
      </c>
      <c r="B47" s="37"/>
      <c r="C47" s="37"/>
      <c r="D47" s="71" t="s">
        <v>119</v>
      </c>
      <c r="E47" s="60"/>
      <c r="F47" s="60"/>
      <c r="G47" s="60"/>
      <c r="H47" s="60"/>
      <c r="I47" s="60"/>
      <c r="J47" s="60"/>
      <c r="K47" s="60"/>
      <c r="L47" s="60"/>
      <c r="M47" s="60"/>
      <c r="N47" s="60"/>
      <c r="O47" s="60"/>
      <c r="P47" s="60"/>
      <c r="Q47" s="60"/>
      <c r="R47" s="60"/>
      <c r="S47" s="60"/>
      <c r="T47" s="60"/>
      <c r="U47" s="81"/>
      <c r="V47" s="82"/>
      <c r="W47" s="82"/>
      <c r="X47" s="82"/>
      <c r="Y47" s="83"/>
      <c r="Z47" s="87"/>
      <c r="AA47" s="88"/>
      <c r="AB47" s="88"/>
      <c r="AC47" s="88"/>
      <c r="AD47" s="88"/>
      <c r="AE47" s="88"/>
      <c r="AF47" s="88"/>
      <c r="AG47" s="88"/>
      <c r="AH47" s="88"/>
      <c r="AI47" s="88"/>
      <c r="AJ47" s="88"/>
      <c r="AK47" s="88"/>
      <c r="AL47" s="88"/>
      <c r="AM47" s="88"/>
      <c r="AN47" s="89"/>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CA47" s="10" t="s">
        <v>85</v>
      </c>
    </row>
    <row r="48" spans="1:64" ht="15" customHeight="1">
      <c r="A48" s="72" t="s">
        <v>53</v>
      </c>
      <c r="B48" s="72"/>
      <c r="C48" s="72"/>
      <c r="D48" s="76" t="s">
        <v>327</v>
      </c>
      <c r="E48" s="60"/>
      <c r="F48" s="60"/>
      <c r="G48" s="60"/>
      <c r="H48" s="60"/>
      <c r="I48" s="60"/>
      <c r="J48" s="60"/>
      <c r="K48" s="60"/>
      <c r="L48" s="60"/>
      <c r="M48" s="60"/>
      <c r="N48" s="60"/>
      <c r="O48" s="60"/>
      <c r="P48" s="60"/>
      <c r="Q48" s="60"/>
      <c r="R48" s="60"/>
      <c r="S48" s="60"/>
      <c r="T48" s="60"/>
      <c r="U48" s="73" t="s">
        <v>129</v>
      </c>
      <c r="V48" s="74"/>
      <c r="W48" s="74"/>
      <c r="X48" s="74"/>
      <c r="Y48" s="75"/>
      <c r="Z48" s="76" t="s">
        <v>120</v>
      </c>
      <c r="AA48" s="60"/>
      <c r="AB48" s="60"/>
      <c r="AC48" s="60"/>
      <c r="AD48" s="60"/>
      <c r="AE48" s="60"/>
      <c r="AF48" s="60"/>
      <c r="AG48" s="60"/>
      <c r="AH48" s="60"/>
      <c r="AI48" s="60"/>
      <c r="AJ48" s="60"/>
      <c r="AK48" s="60"/>
      <c r="AL48" s="60"/>
      <c r="AM48" s="60"/>
      <c r="AN48" s="60"/>
      <c r="AO48" s="50">
        <v>9</v>
      </c>
      <c r="AP48" s="50"/>
      <c r="AQ48" s="50"/>
      <c r="AR48" s="50"/>
      <c r="AS48" s="50"/>
      <c r="AT48" s="50"/>
      <c r="AU48" s="50"/>
      <c r="AV48" s="50"/>
      <c r="AW48" s="50"/>
      <c r="AX48" s="50"/>
      <c r="AY48" s="50"/>
      <c r="AZ48" s="50"/>
      <c r="BA48" s="50"/>
      <c r="BB48" s="50"/>
      <c r="BC48" s="50"/>
      <c r="BD48" s="50"/>
      <c r="BE48" s="50">
        <f>AO48+AW48</f>
        <v>9</v>
      </c>
      <c r="BF48" s="50"/>
      <c r="BG48" s="50"/>
      <c r="BH48" s="50"/>
      <c r="BI48" s="50"/>
      <c r="BJ48" s="50"/>
      <c r="BK48" s="50"/>
      <c r="BL48" s="50"/>
    </row>
    <row r="49" spans="1:64" ht="28.5" customHeight="1">
      <c r="A49" s="72" t="s">
        <v>54</v>
      </c>
      <c r="B49" s="72"/>
      <c r="C49" s="72"/>
      <c r="D49" s="76" t="s">
        <v>150</v>
      </c>
      <c r="E49" s="60"/>
      <c r="F49" s="60"/>
      <c r="G49" s="60"/>
      <c r="H49" s="60"/>
      <c r="I49" s="60"/>
      <c r="J49" s="60"/>
      <c r="K49" s="60"/>
      <c r="L49" s="60"/>
      <c r="M49" s="60"/>
      <c r="N49" s="60"/>
      <c r="O49" s="60"/>
      <c r="P49" s="60"/>
      <c r="Q49" s="60"/>
      <c r="R49" s="60"/>
      <c r="S49" s="60"/>
      <c r="T49" s="60"/>
      <c r="U49" s="73" t="s">
        <v>126</v>
      </c>
      <c r="V49" s="74"/>
      <c r="W49" s="74"/>
      <c r="X49" s="74"/>
      <c r="Y49" s="75"/>
      <c r="Z49" s="76" t="s">
        <v>159</v>
      </c>
      <c r="AA49" s="60"/>
      <c r="AB49" s="60"/>
      <c r="AC49" s="60"/>
      <c r="AD49" s="60"/>
      <c r="AE49" s="60"/>
      <c r="AF49" s="60"/>
      <c r="AG49" s="60"/>
      <c r="AH49" s="60"/>
      <c r="AI49" s="60"/>
      <c r="AJ49" s="60"/>
      <c r="AK49" s="60"/>
      <c r="AL49" s="60"/>
      <c r="AM49" s="60"/>
      <c r="AN49" s="60"/>
      <c r="AO49" s="50">
        <v>7361.99</v>
      </c>
      <c r="AP49" s="50"/>
      <c r="AQ49" s="50"/>
      <c r="AR49" s="50"/>
      <c r="AS49" s="50"/>
      <c r="AT49" s="50"/>
      <c r="AU49" s="50"/>
      <c r="AV49" s="50"/>
      <c r="AW49" s="50"/>
      <c r="AX49" s="50"/>
      <c r="AY49" s="50"/>
      <c r="AZ49" s="50"/>
      <c r="BA49" s="50"/>
      <c r="BB49" s="50"/>
      <c r="BC49" s="50"/>
      <c r="BD49" s="50"/>
      <c r="BE49" s="50">
        <f>AO49+AW49</f>
        <v>7361.99</v>
      </c>
      <c r="BF49" s="50"/>
      <c r="BG49" s="50"/>
      <c r="BH49" s="50"/>
      <c r="BI49" s="50"/>
      <c r="BJ49" s="50"/>
      <c r="BK49" s="50"/>
      <c r="BL49" s="50"/>
    </row>
    <row r="50" spans="1:64" s="10" customFormat="1" ht="12.75" customHeight="1">
      <c r="A50" s="64">
        <v>2</v>
      </c>
      <c r="B50" s="65"/>
      <c r="C50" s="66"/>
      <c r="D50" s="71" t="s">
        <v>121</v>
      </c>
      <c r="E50" s="71"/>
      <c r="F50" s="71"/>
      <c r="G50" s="71"/>
      <c r="H50" s="71"/>
      <c r="I50" s="71"/>
      <c r="J50" s="71"/>
      <c r="K50" s="71"/>
      <c r="L50" s="71"/>
      <c r="M50" s="71"/>
      <c r="N50" s="71"/>
      <c r="O50" s="71"/>
      <c r="P50" s="71"/>
      <c r="Q50" s="71"/>
      <c r="R50" s="71"/>
      <c r="S50" s="71"/>
      <c r="T50" s="71"/>
      <c r="U50" s="73"/>
      <c r="V50" s="74"/>
      <c r="W50" s="74"/>
      <c r="X50" s="74"/>
      <c r="Y50" s="75"/>
      <c r="Z50" s="76"/>
      <c r="AA50" s="60"/>
      <c r="AB50" s="60"/>
      <c r="AC50" s="60"/>
      <c r="AD50" s="60"/>
      <c r="AE50" s="60"/>
      <c r="AF50" s="60"/>
      <c r="AG50" s="60"/>
      <c r="AH50" s="60"/>
      <c r="AI50" s="60"/>
      <c r="AJ50" s="60"/>
      <c r="AK50" s="60"/>
      <c r="AL50" s="60"/>
      <c r="AM50" s="60"/>
      <c r="AN50" s="60"/>
      <c r="AO50" s="36"/>
      <c r="AP50" s="36"/>
      <c r="AQ50" s="36"/>
      <c r="AR50" s="36"/>
      <c r="AS50" s="36"/>
      <c r="AT50" s="36"/>
      <c r="AU50" s="36"/>
      <c r="AV50" s="36"/>
      <c r="AW50" s="50"/>
      <c r="AX50" s="50"/>
      <c r="AY50" s="50"/>
      <c r="AZ50" s="50"/>
      <c r="BA50" s="50"/>
      <c r="BB50" s="50"/>
      <c r="BC50" s="50"/>
      <c r="BD50" s="50"/>
      <c r="BE50" s="50"/>
      <c r="BF50" s="50"/>
      <c r="BG50" s="50"/>
      <c r="BH50" s="50"/>
      <c r="BI50" s="50"/>
      <c r="BJ50" s="50"/>
      <c r="BK50" s="50"/>
      <c r="BL50" s="50"/>
    </row>
    <row r="51" spans="1:64" s="10" customFormat="1" ht="28.5" customHeight="1">
      <c r="A51" s="72" t="s">
        <v>59</v>
      </c>
      <c r="B51" s="72"/>
      <c r="C51" s="72"/>
      <c r="D51" s="76" t="s">
        <v>328</v>
      </c>
      <c r="E51" s="60"/>
      <c r="F51" s="60"/>
      <c r="G51" s="60"/>
      <c r="H51" s="60"/>
      <c r="I51" s="60"/>
      <c r="J51" s="60"/>
      <c r="K51" s="60"/>
      <c r="L51" s="60"/>
      <c r="M51" s="60"/>
      <c r="N51" s="60"/>
      <c r="O51" s="60"/>
      <c r="P51" s="60"/>
      <c r="Q51" s="60"/>
      <c r="R51" s="60"/>
      <c r="S51" s="60"/>
      <c r="T51" s="60"/>
      <c r="U51" s="73" t="s">
        <v>129</v>
      </c>
      <c r="V51" s="74"/>
      <c r="W51" s="74"/>
      <c r="X51" s="74"/>
      <c r="Y51" s="75"/>
      <c r="Z51" s="76" t="s">
        <v>329</v>
      </c>
      <c r="AA51" s="60"/>
      <c r="AB51" s="60"/>
      <c r="AC51" s="60"/>
      <c r="AD51" s="60"/>
      <c r="AE51" s="60"/>
      <c r="AF51" s="60"/>
      <c r="AG51" s="60"/>
      <c r="AH51" s="60"/>
      <c r="AI51" s="60"/>
      <c r="AJ51" s="60"/>
      <c r="AK51" s="60"/>
      <c r="AL51" s="60"/>
      <c r="AM51" s="60"/>
      <c r="AN51" s="60"/>
      <c r="AO51" s="116">
        <v>2629</v>
      </c>
      <c r="AP51" s="117"/>
      <c r="AQ51" s="117"/>
      <c r="AR51" s="117"/>
      <c r="AS51" s="117"/>
      <c r="AT51" s="117"/>
      <c r="AU51" s="117"/>
      <c r="AV51" s="118"/>
      <c r="AW51" s="50"/>
      <c r="AX51" s="50"/>
      <c r="AY51" s="50"/>
      <c r="AZ51" s="50"/>
      <c r="BA51" s="50"/>
      <c r="BB51" s="50"/>
      <c r="BC51" s="50"/>
      <c r="BD51" s="50"/>
      <c r="BE51" s="77">
        <f>AO51+AW51</f>
        <v>2629</v>
      </c>
      <c r="BF51" s="77"/>
      <c r="BG51" s="77"/>
      <c r="BH51" s="77"/>
      <c r="BI51" s="77"/>
      <c r="BJ51" s="77"/>
      <c r="BK51" s="77"/>
      <c r="BL51" s="77"/>
    </row>
    <row r="52" spans="1:64" s="10" customFormat="1" ht="28.5" customHeight="1">
      <c r="A52" s="72" t="s">
        <v>60</v>
      </c>
      <c r="B52" s="72"/>
      <c r="C52" s="72"/>
      <c r="D52" s="76" t="s">
        <v>330</v>
      </c>
      <c r="E52" s="60"/>
      <c r="F52" s="60"/>
      <c r="G52" s="60"/>
      <c r="H52" s="60"/>
      <c r="I52" s="60"/>
      <c r="J52" s="60"/>
      <c r="K52" s="60"/>
      <c r="L52" s="60"/>
      <c r="M52" s="60"/>
      <c r="N52" s="60"/>
      <c r="O52" s="60"/>
      <c r="P52" s="60"/>
      <c r="Q52" s="60"/>
      <c r="R52" s="60"/>
      <c r="S52" s="60"/>
      <c r="T52" s="60"/>
      <c r="U52" s="73" t="s">
        <v>129</v>
      </c>
      <c r="V52" s="74"/>
      <c r="W52" s="74"/>
      <c r="X52" s="74"/>
      <c r="Y52" s="75"/>
      <c r="Z52" s="76" t="s">
        <v>329</v>
      </c>
      <c r="AA52" s="60"/>
      <c r="AB52" s="60"/>
      <c r="AC52" s="60"/>
      <c r="AD52" s="60"/>
      <c r="AE52" s="60"/>
      <c r="AF52" s="60"/>
      <c r="AG52" s="60"/>
      <c r="AH52" s="60"/>
      <c r="AI52" s="60"/>
      <c r="AJ52" s="60"/>
      <c r="AK52" s="60"/>
      <c r="AL52" s="60"/>
      <c r="AM52" s="60"/>
      <c r="AN52" s="60"/>
      <c r="AO52" s="116">
        <v>436</v>
      </c>
      <c r="AP52" s="117"/>
      <c r="AQ52" s="117"/>
      <c r="AR52" s="117"/>
      <c r="AS52" s="117"/>
      <c r="AT52" s="117"/>
      <c r="AU52" s="117"/>
      <c r="AV52" s="118"/>
      <c r="AW52" s="50"/>
      <c r="AX52" s="50"/>
      <c r="AY52" s="50"/>
      <c r="AZ52" s="50"/>
      <c r="BA52" s="50"/>
      <c r="BB52" s="50"/>
      <c r="BC52" s="50"/>
      <c r="BD52" s="50"/>
      <c r="BE52" s="77">
        <f>AO52+AW52</f>
        <v>436</v>
      </c>
      <c r="BF52" s="77"/>
      <c r="BG52" s="77"/>
      <c r="BH52" s="77"/>
      <c r="BI52" s="77"/>
      <c r="BJ52" s="77"/>
      <c r="BK52" s="77"/>
      <c r="BL52" s="77"/>
    </row>
    <row r="53" spans="1:64" s="10" customFormat="1" ht="28.5" customHeight="1">
      <c r="A53" s="72" t="s">
        <v>61</v>
      </c>
      <c r="B53" s="72"/>
      <c r="C53" s="72"/>
      <c r="D53" s="76" t="s">
        <v>156</v>
      </c>
      <c r="E53" s="60"/>
      <c r="F53" s="60"/>
      <c r="G53" s="60"/>
      <c r="H53" s="60"/>
      <c r="I53" s="60"/>
      <c r="J53" s="60"/>
      <c r="K53" s="60"/>
      <c r="L53" s="60"/>
      <c r="M53" s="60"/>
      <c r="N53" s="60"/>
      <c r="O53" s="60"/>
      <c r="P53" s="60"/>
      <c r="Q53" s="60"/>
      <c r="R53" s="60"/>
      <c r="S53" s="60"/>
      <c r="T53" s="60"/>
      <c r="U53" s="73" t="s">
        <v>126</v>
      </c>
      <c r="V53" s="74"/>
      <c r="W53" s="74"/>
      <c r="X53" s="74"/>
      <c r="Y53" s="75"/>
      <c r="Z53" s="76" t="s">
        <v>159</v>
      </c>
      <c r="AA53" s="60"/>
      <c r="AB53" s="60"/>
      <c r="AC53" s="60"/>
      <c r="AD53" s="60"/>
      <c r="AE53" s="60"/>
      <c r="AF53" s="60"/>
      <c r="AG53" s="60"/>
      <c r="AH53" s="60"/>
      <c r="AI53" s="60"/>
      <c r="AJ53" s="60"/>
      <c r="AK53" s="60"/>
      <c r="AL53" s="60"/>
      <c r="AM53" s="60"/>
      <c r="AN53" s="60"/>
      <c r="AO53" s="50">
        <v>7361.99</v>
      </c>
      <c r="AP53" s="50"/>
      <c r="AQ53" s="50"/>
      <c r="AR53" s="50"/>
      <c r="AS53" s="50"/>
      <c r="AT53" s="50"/>
      <c r="AU53" s="50"/>
      <c r="AV53" s="50"/>
      <c r="AW53" s="50"/>
      <c r="AX53" s="50"/>
      <c r="AY53" s="50"/>
      <c r="AZ53" s="50"/>
      <c r="BA53" s="50"/>
      <c r="BB53" s="50"/>
      <c r="BC53" s="50"/>
      <c r="BD53" s="50"/>
      <c r="BE53" s="50">
        <f>AO53+AW53</f>
        <v>7361.99</v>
      </c>
      <c r="BF53" s="50"/>
      <c r="BG53" s="50"/>
      <c r="BH53" s="50"/>
      <c r="BI53" s="50"/>
      <c r="BJ53" s="50"/>
      <c r="BK53" s="50"/>
      <c r="BL53" s="50"/>
    </row>
    <row r="54" spans="1:64" s="10" customFormat="1" ht="12.75" customHeight="1">
      <c r="A54" s="64">
        <v>3</v>
      </c>
      <c r="B54" s="65"/>
      <c r="C54" s="66"/>
      <c r="D54" s="71" t="s">
        <v>316</v>
      </c>
      <c r="E54" s="79"/>
      <c r="F54" s="79"/>
      <c r="G54" s="79"/>
      <c r="H54" s="79"/>
      <c r="I54" s="79"/>
      <c r="J54" s="79"/>
      <c r="K54" s="79"/>
      <c r="L54" s="79"/>
      <c r="M54" s="79"/>
      <c r="N54" s="79"/>
      <c r="O54" s="79"/>
      <c r="P54" s="79"/>
      <c r="Q54" s="79"/>
      <c r="R54" s="79"/>
      <c r="S54" s="79"/>
      <c r="T54" s="80"/>
      <c r="U54" s="78"/>
      <c r="V54" s="79"/>
      <c r="W54" s="79"/>
      <c r="X54" s="79"/>
      <c r="Y54" s="80"/>
      <c r="Z54" s="87"/>
      <c r="AA54" s="88"/>
      <c r="AB54" s="88"/>
      <c r="AC54" s="88"/>
      <c r="AD54" s="88"/>
      <c r="AE54" s="88"/>
      <c r="AF54" s="88"/>
      <c r="AG54" s="88"/>
      <c r="AH54" s="88"/>
      <c r="AI54" s="88"/>
      <c r="AJ54" s="88"/>
      <c r="AK54" s="88"/>
      <c r="AL54" s="88"/>
      <c r="AM54" s="88"/>
      <c r="AN54" s="89"/>
      <c r="AO54" s="43"/>
      <c r="AP54" s="44"/>
      <c r="AQ54" s="44"/>
      <c r="AR54" s="44"/>
      <c r="AS54" s="44"/>
      <c r="AT54" s="44"/>
      <c r="AU54" s="44"/>
      <c r="AV54" s="45"/>
      <c r="AW54" s="43"/>
      <c r="AX54" s="44"/>
      <c r="AY54" s="44"/>
      <c r="AZ54" s="44"/>
      <c r="BA54" s="44"/>
      <c r="BB54" s="44"/>
      <c r="BC54" s="44"/>
      <c r="BD54" s="45"/>
      <c r="BE54" s="43"/>
      <c r="BF54" s="44"/>
      <c r="BG54" s="44"/>
      <c r="BH54" s="44"/>
      <c r="BI54" s="44"/>
      <c r="BJ54" s="44"/>
      <c r="BK54" s="44"/>
      <c r="BL54" s="45"/>
    </row>
    <row r="55" spans="1:64" s="10" customFormat="1" ht="28.5" customHeight="1">
      <c r="A55" s="72" t="s">
        <v>62</v>
      </c>
      <c r="B55" s="72"/>
      <c r="C55" s="72"/>
      <c r="D55" s="68" t="s">
        <v>331</v>
      </c>
      <c r="E55" s="69"/>
      <c r="F55" s="69"/>
      <c r="G55" s="69"/>
      <c r="H55" s="69"/>
      <c r="I55" s="69"/>
      <c r="J55" s="69"/>
      <c r="K55" s="69"/>
      <c r="L55" s="69"/>
      <c r="M55" s="69"/>
      <c r="N55" s="69"/>
      <c r="O55" s="69"/>
      <c r="P55" s="69"/>
      <c r="Q55" s="69"/>
      <c r="R55" s="69"/>
      <c r="S55" s="69"/>
      <c r="T55" s="70"/>
      <c r="U55" s="73" t="s">
        <v>129</v>
      </c>
      <c r="V55" s="74"/>
      <c r="W55" s="74"/>
      <c r="X55" s="74"/>
      <c r="Y55" s="75"/>
      <c r="Z55" s="76" t="s">
        <v>332</v>
      </c>
      <c r="AA55" s="60"/>
      <c r="AB55" s="60"/>
      <c r="AC55" s="60"/>
      <c r="AD55" s="60"/>
      <c r="AE55" s="60"/>
      <c r="AF55" s="60"/>
      <c r="AG55" s="60"/>
      <c r="AH55" s="60"/>
      <c r="AI55" s="60"/>
      <c r="AJ55" s="60"/>
      <c r="AK55" s="60"/>
      <c r="AL55" s="60"/>
      <c r="AM55" s="60"/>
      <c r="AN55" s="60"/>
      <c r="AO55" s="77">
        <v>329</v>
      </c>
      <c r="AP55" s="77"/>
      <c r="AQ55" s="77"/>
      <c r="AR55" s="77"/>
      <c r="AS55" s="77"/>
      <c r="AT55" s="77"/>
      <c r="AU55" s="77"/>
      <c r="AV55" s="77"/>
      <c r="AW55" s="50"/>
      <c r="AX55" s="50"/>
      <c r="AY55" s="50"/>
      <c r="AZ55" s="50"/>
      <c r="BA55" s="50"/>
      <c r="BB55" s="50"/>
      <c r="BC55" s="50"/>
      <c r="BD55" s="50"/>
      <c r="BE55" s="77">
        <f>AO55+AW55</f>
        <v>329</v>
      </c>
      <c r="BF55" s="77"/>
      <c r="BG55" s="77"/>
      <c r="BH55" s="77"/>
      <c r="BI55" s="77"/>
      <c r="BJ55" s="77"/>
      <c r="BK55" s="77"/>
      <c r="BL55" s="77"/>
    </row>
    <row r="56" spans="1:64" s="10" customFormat="1" ht="32.25" customHeight="1">
      <c r="A56" s="72" t="s">
        <v>63</v>
      </c>
      <c r="B56" s="72"/>
      <c r="C56" s="72"/>
      <c r="D56" s="68" t="s">
        <v>333</v>
      </c>
      <c r="E56" s="69"/>
      <c r="F56" s="69"/>
      <c r="G56" s="69"/>
      <c r="H56" s="69"/>
      <c r="I56" s="69"/>
      <c r="J56" s="69"/>
      <c r="K56" s="69"/>
      <c r="L56" s="69"/>
      <c r="M56" s="69"/>
      <c r="N56" s="69"/>
      <c r="O56" s="69"/>
      <c r="P56" s="69"/>
      <c r="Q56" s="69"/>
      <c r="R56" s="69"/>
      <c r="S56" s="69"/>
      <c r="T56" s="70"/>
      <c r="U56" s="73" t="s">
        <v>129</v>
      </c>
      <c r="V56" s="74"/>
      <c r="W56" s="74"/>
      <c r="X56" s="74"/>
      <c r="Y56" s="75"/>
      <c r="Z56" s="76" t="s">
        <v>334</v>
      </c>
      <c r="AA56" s="60"/>
      <c r="AB56" s="60"/>
      <c r="AC56" s="60"/>
      <c r="AD56" s="60"/>
      <c r="AE56" s="60"/>
      <c r="AF56" s="60"/>
      <c r="AG56" s="60"/>
      <c r="AH56" s="60"/>
      <c r="AI56" s="60"/>
      <c r="AJ56" s="60"/>
      <c r="AK56" s="60"/>
      <c r="AL56" s="60"/>
      <c r="AM56" s="60"/>
      <c r="AN56" s="60"/>
      <c r="AO56" s="77">
        <v>55</v>
      </c>
      <c r="AP56" s="77"/>
      <c r="AQ56" s="77"/>
      <c r="AR56" s="77"/>
      <c r="AS56" s="77"/>
      <c r="AT56" s="77"/>
      <c r="AU56" s="77"/>
      <c r="AV56" s="77"/>
      <c r="AW56" s="50"/>
      <c r="AX56" s="50"/>
      <c r="AY56" s="50"/>
      <c r="AZ56" s="50"/>
      <c r="BA56" s="50"/>
      <c r="BB56" s="50"/>
      <c r="BC56" s="50"/>
      <c r="BD56" s="50"/>
      <c r="BE56" s="77">
        <f>AO56+AW56</f>
        <v>55</v>
      </c>
      <c r="BF56" s="77"/>
      <c r="BG56" s="77"/>
      <c r="BH56" s="77"/>
      <c r="BI56" s="77"/>
      <c r="BJ56" s="77"/>
      <c r="BK56" s="77"/>
      <c r="BL56" s="77"/>
    </row>
    <row r="57" spans="1:64" s="10" customFormat="1" ht="42" customHeight="1">
      <c r="A57" s="72" t="s">
        <v>64</v>
      </c>
      <c r="B57" s="72"/>
      <c r="C57" s="72"/>
      <c r="D57" s="68" t="s">
        <v>335</v>
      </c>
      <c r="E57" s="69"/>
      <c r="F57" s="69"/>
      <c r="G57" s="69"/>
      <c r="H57" s="69"/>
      <c r="I57" s="69"/>
      <c r="J57" s="69"/>
      <c r="K57" s="69"/>
      <c r="L57" s="69"/>
      <c r="M57" s="69"/>
      <c r="N57" s="69"/>
      <c r="O57" s="69"/>
      <c r="P57" s="69"/>
      <c r="Q57" s="69"/>
      <c r="R57" s="69"/>
      <c r="S57" s="69"/>
      <c r="T57" s="70"/>
      <c r="U57" s="73" t="s">
        <v>126</v>
      </c>
      <c r="V57" s="74"/>
      <c r="W57" s="74"/>
      <c r="X57" s="74"/>
      <c r="Y57" s="75"/>
      <c r="Z57" s="76" t="s">
        <v>336</v>
      </c>
      <c r="AA57" s="60"/>
      <c r="AB57" s="60"/>
      <c r="AC57" s="60"/>
      <c r="AD57" s="60"/>
      <c r="AE57" s="60"/>
      <c r="AF57" s="60"/>
      <c r="AG57" s="60"/>
      <c r="AH57" s="60"/>
      <c r="AI57" s="60"/>
      <c r="AJ57" s="60"/>
      <c r="AK57" s="60"/>
      <c r="AL57" s="60"/>
      <c r="AM57" s="60"/>
      <c r="AN57" s="60"/>
      <c r="AO57" s="50">
        <v>153159.78</v>
      </c>
      <c r="AP57" s="50"/>
      <c r="AQ57" s="50"/>
      <c r="AR57" s="50"/>
      <c r="AS57" s="50"/>
      <c r="AT57" s="50"/>
      <c r="AU57" s="50"/>
      <c r="AV57" s="50"/>
      <c r="AW57" s="50"/>
      <c r="AX57" s="50"/>
      <c r="AY57" s="50"/>
      <c r="AZ57" s="50"/>
      <c r="BA57" s="50"/>
      <c r="BB57" s="50"/>
      <c r="BC57" s="50"/>
      <c r="BD57" s="50"/>
      <c r="BE57" s="50">
        <f>AO57+AW57</f>
        <v>153159.78</v>
      </c>
      <c r="BF57" s="50"/>
      <c r="BG57" s="50"/>
      <c r="BH57" s="50"/>
      <c r="BI57" s="50"/>
      <c r="BJ57" s="50"/>
      <c r="BK57" s="50"/>
      <c r="BL57" s="50"/>
    </row>
    <row r="58" spans="1:64" s="10" customFormat="1" ht="12.75" customHeight="1">
      <c r="A58" s="37">
        <v>4</v>
      </c>
      <c r="B58" s="37"/>
      <c r="C58" s="37"/>
      <c r="D58" s="71" t="s">
        <v>124</v>
      </c>
      <c r="E58" s="71"/>
      <c r="F58" s="71"/>
      <c r="G58" s="71"/>
      <c r="H58" s="71"/>
      <c r="I58" s="71"/>
      <c r="J58" s="71"/>
      <c r="K58" s="71"/>
      <c r="L58" s="71"/>
      <c r="M58" s="71"/>
      <c r="N58" s="71"/>
      <c r="O58" s="71"/>
      <c r="P58" s="71"/>
      <c r="Q58" s="71"/>
      <c r="R58" s="71"/>
      <c r="S58" s="71"/>
      <c r="T58" s="71"/>
      <c r="U58" s="71"/>
      <c r="V58" s="71"/>
      <c r="W58" s="71"/>
      <c r="X58" s="71"/>
      <c r="Y58" s="71"/>
      <c r="Z58" s="87"/>
      <c r="AA58" s="88"/>
      <c r="AB58" s="88"/>
      <c r="AC58" s="88"/>
      <c r="AD58" s="88"/>
      <c r="AE58" s="88"/>
      <c r="AF58" s="88"/>
      <c r="AG58" s="88"/>
      <c r="AH58" s="88"/>
      <c r="AI58" s="88"/>
      <c r="AJ58" s="88"/>
      <c r="AK58" s="88"/>
      <c r="AL58" s="88"/>
      <c r="AM58" s="88"/>
      <c r="AN58" s="89"/>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row>
    <row r="59" spans="1:64" ht="40.5" customHeight="1">
      <c r="A59" s="72" t="s">
        <v>65</v>
      </c>
      <c r="B59" s="72"/>
      <c r="C59" s="72"/>
      <c r="D59" s="67" t="s">
        <v>337</v>
      </c>
      <c r="E59" s="67"/>
      <c r="F59" s="67"/>
      <c r="G59" s="67"/>
      <c r="H59" s="67"/>
      <c r="I59" s="67"/>
      <c r="J59" s="67"/>
      <c r="K59" s="67"/>
      <c r="L59" s="67"/>
      <c r="M59" s="67"/>
      <c r="N59" s="67"/>
      <c r="O59" s="67"/>
      <c r="P59" s="67"/>
      <c r="Q59" s="67"/>
      <c r="R59" s="67"/>
      <c r="S59" s="67"/>
      <c r="T59" s="67"/>
      <c r="U59" s="67" t="s">
        <v>131</v>
      </c>
      <c r="V59" s="67"/>
      <c r="W59" s="67"/>
      <c r="X59" s="67"/>
      <c r="Y59" s="67"/>
      <c r="Z59" s="67" t="s">
        <v>338</v>
      </c>
      <c r="AA59" s="67"/>
      <c r="AB59" s="67"/>
      <c r="AC59" s="67"/>
      <c r="AD59" s="67"/>
      <c r="AE59" s="67"/>
      <c r="AF59" s="67"/>
      <c r="AG59" s="67"/>
      <c r="AH59" s="67"/>
      <c r="AI59" s="67"/>
      <c r="AJ59" s="67"/>
      <c r="AK59" s="67"/>
      <c r="AL59" s="67"/>
      <c r="AM59" s="67"/>
      <c r="AN59" s="67"/>
      <c r="AO59" s="77">
        <v>100</v>
      </c>
      <c r="AP59" s="77"/>
      <c r="AQ59" s="77"/>
      <c r="AR59" s="77"/>
      <c r="AS59" s="77"/>
      <c r="AT59" s="77"/>
      <c r="AU59" s="77"/>
      <c r="AV59" s="77"/>
      <c r="AW59" s="77"/>
      <c r="AX59" s="77"/>
      <c r="AY59" s="77"/>
      <c r="AZ59" s="77"/>
      <c r="BA59" s="77"/>
      <c r="BB59" s="77"/>
      <c r="BC59" s="77"/>
      <c r="BD59" s="77"/>
      <c r="BE59" s="77">
        <v>100</v>
      </c>
      <c r="BF59" s="77"/>
      <c r="BG59" s="77"/>
      <c r="BH59" s="77"/>
      <c r="BI59" s="77"/>
      <c r="BJ59" s="77"/>
      <c r="BK59" s="77"/>
      <c r="BL59" s="77"/>
    </row>
    <row r="60" spans="1:64" ht="42.75" customHeight="1">
      <c r="A60" s="72" t="s">
        <v>66</v>
      </c>
      <c r="B60" s="72"/>
      <c r="C60" s="72"/>
      <c r="D60" s="67" t="s">
        <v>165</v>
      </c>
      <c r="E60" s="67"/>
      <c r="F60" s="67"/>
      <c r="G60" s="67"/>
      <c r="H60" s="67"/>
      <c r="I60" s="67"/>
      <c r="J60" s="67"/>
      <c r="K60" s="67"/>
      <c r="L60" s="67"/>
      <c r="M60" s="67"/>
      <c r="N60" s="67"/>
      <c r="O60" s="67"/>
      <c r="P60" s="67"/>
      <c r="Q60" s="67"/>
      <c r="R60" s="67"/>
      <c r="S60" s="67"/>
      <c r="T60" s="67"/>
      <c r="U60" s="67" t="s">
        <v>131</v>
      </c>
      <c r="V60" s="67"/>
      <c r="W60" s="67"/>
      <c r="X60" s="67"/>
      <c r="Y60" s="67"/>
      <c r="Z60" s="67" t="s">
        <v>172</v>
      </c>
      <c r="AA60" s="67"/>
      <c r="AB60" s="67"/>
      <c r="AC60" s="67"/>
      <c r="AD60" s="67"/>
      <c r="AE60" s="67"/>
      <c r="AF60" s="67"/>
      <c r="AG60" s="67"/>
      <c r="AH60" s="67"/>
      <c r="AI60" s="67"/>
      <c r="AJ60" s="67"/>
      <c r="AK60" s="67"/>
      <c r="AL60" s="67"/>
      <c r="AM60" s="67"/>
      <c r="AN60" s="67"/>
      <c r="AO60" s="77">
        <v>100</v>
      </c>
      <c r="AP60" s="77"/>
      <c r="AQ60" s="77"/>
      <c r="AR60" s="77"/>
      <c r="AS60" s="77"/>
      <c r="AT60" s="77"/>
      <c r="AU60" s="77"/>
      <c r="AV60" s="77"/>
      <c r="AW60" s="77"/>
      <c r="AX60" s="77"/>
      <c r="AY60" s="77"/>
      <c r="AZ60" s="77"/>
      <c r="BA60" s="77"/>
      <c r="BB60" s="77"/>
      <c r="BC60" s="77"/>
      <c r="BD60" s="77"/>
      <c r="BE60" s="77">
        <v>100</v>
      </c>
      <c r="BF60" s="77"/>
      <c r="BG60" s="77"/>
      <c r="BH60" s="77"/>
      <c r="BI60" s="77"/>
      <c r="BJ60" s="77"/>
      <c r="BK60" s="77"/>
      <c r="BL60" s="77"/>
    </row>
    <row r="61" spans="41:64" ht="7.5" customHeight="1">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59" ht="15.75" customHeight="1">
      <c r="A62" s="85" t="s">
        <v>132</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17"/>
      <c r="AC62" s="17"/>
      <c r="AD62" s="17"/>
      <c r="AE62" s="17"/>
      <c r="AF62" s="17"/>
      <c r="AG62" s="17"/>
      <c r="AH62" s="17"/>
      <c r="AI62" s="17"/>
      <c r="AJ62" s="17"/>
      <c r="AK62" s="17"/>
      <c r="AL62" s="17"/>
      <c r="AM62" s="17"/>
      <c r="AN62" s="18"/>
      <c r="AO62" s="86" t="s">
        <v>133</v>
      </c>
      <c r="AP62" s="86"/>
      <c r="AQ62" s="86"/>
      <c r="AR62" s="86"/>
      <c r="AS62" s="86"/>
      <c r="AT62" s="86"/>
      <c r="AU62" s="86"/>
      <c r="AV62" s="86"/>
      <c r="AW62" s="86"/>
      <c r="AX62" s="86"/>
      <c r="AY62" s="86"/>
      <c r="AZ62" s="86"/>
      <c r="BA62" s="86"/>
      <c r="BB62" s="86"/>
      <c r="BC62" s="86"/>
      <c r="BD62" s="86"/>
      <c r="BE62" s="86"/>
      <c r="BF62" s="86"/>
      <c r="BG62" s="86"/>
    </row>
    <row r="63" spans="24:59" ht="12.75">
      <c r="X63" s="19"/>
      <c r="Y63" s="19"/>
      <c r="Z63" s="19"/>
      <c r="AA63" s="19"/>
      <c r="AB63" s="91" t="s">
        <v>80</v>
      </c>
      <c r="AC63" s="91"/>
      <c r="AD63" s="91"/>
      <c r="AE63" s="91"/>
      <c r="AF63" s="91"/>
      <c r="AG63" s="91"/>
      <c r="AH63" s="91"/>
      <c r="AI63" s="91"/>
      <c r="AJ63" s="91"/>
      <c r="AK63" s="91"/>
      <c r="AL63" s="91"/>
      <c r="AM63" s="91"/>
      <c r="AO63" s="84" t="s">
        <v>116</v>
      </c>
      <c r="AP63" s="84"/>
      <c r="AQ63" s="84"/>
      <c r="AR63" s="84"/>
      <c r="AS63" s="84"/>
      <c r="AT63" s="84"/>
      <c r="AU63" s="84"/>
      <c r="AV63" s="84"/>
      <c r="AW63" s="84"/>
      <c r="AX63" s="84"/>
      <c r="AY63" s="84"/>
      <c r="AZ63" s="84"/>
      <c r="BA63" s="84"/>
      <c r="BB63" s="84"/>
      <c r="BC63" s="84"/>
      <c r="BD63" s="84"/>
      <c r="BE63" s="84"/>
      <c r="BF63" s="84"/>
      <c r="BG63" s="84"/>
    </row>
    <row r="64" spans="1:6" ht="15.75" customHeight="1">
      <c r="A64" s="108" t="s">
        <v>78</v>
      </c>
      <c r="B64" s="108"/>
      <c r="C64" s="108"/>
      <c r="D64" s="108"/>
      <c r="E64" s="108"/>
      <c r="F64" s="108"/>
    </row>
    <row r="65" spans="1:46" ht="12.75" customHeight="1">
      <c r="A65" s="90" t="s">
        <v>175</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25"/>
      <c r="AC65" s="25"/>
      <c r="AD65" s="25"/>
      <c r="AE65" s="25"/>
      <c r="AF65" s="25"/>
      <c r="AG65" s="25"/>
      <c r="AH65" s="25"/>
      <c r="AI65" s="25"/>
      <c r="AJ65" s="25"/>
      <c r="AK65" s="25"/>
      <c r="AL65" s="25"/>
      <c r="AM65" s="25"/>
      <c r="AN65" s="25"/>
      <c r="AO65" s="25"/>
      <c r="AP65" s="25"/>
      <c r="AQ65" s="25"/>
      <c r="AR65" s="25"/>
      <c r="AS65" s="25"/>
      <c r="AT65" s="26"/>
    </row>
    <row r="66" spans="1:45" ht="12.75">
      <c r="A66" s="23" t="s">
        <v>112</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4"/>
      <c r="AC66" s="24"/>
      <c r="AD66" s="24"/>
      <c r="AE66" s="24"/>
      <c r="AF66" s="24"/>
      <c r="AG66" s="24"/>
      <c r="AH66" s="24"/>
      <c r="AI66" s="24"/>
      <c r="AJ66" s="24"/>
      <c r="AK66" s="24"/>
      <c r="AL66" s="24"/>
      <c r="AM66" s="24"/>
      <c r="AN66" s="24"/>
      <c r="AO66" s="24"/>
      <c r="AP66" s="24"/>
      <c r="AQ66" s="24"/>
      <c r="AR66" s="24"/>
      <c r="AS66" s="24"/>
    </row>
    <row r="67" spans="1:45" ht="12"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row>
    <row r="68" spans="1:59" ht="15" customHeight="1">
      <c r="A68" s="94" t="s">
        <v>176</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17"/>
      <c r="AC68" s="17"/>
      <c r="AD68" s="17"/>
      <c r="AE68" s="17"/>
      <c r="AF68" s="17"/>
      <c r="AG68" s="17"/>
      <c r="AH68" s="17"/>
      <c r="AI68" s="17"/>
      <c r="AJ68" s="17"/>
      <c r="AK68" s="17"/>
      <c r="AL68" s="17"/>
      <c r="AM68" s="17"/>
      <c r="AN68" s="18"/>
      <c r="AO68" s="86" t="s">
        <v>125</v>
      </c>
      <c r="AP68" s="86"/>
      <c r="AQ68" s="86"/>
      <c r="AR68" s="86"/>
      <c r="AS68" s="86"/>
      <c r="AT68" s="86"/>
      <c r="AU68" s="86"/>
      <c r="AV68" s="86"/>
      <c r="AW68" s="86"/>
      <c r="AX68" s="86"/>
      <c r="AY68" s="86"/>
      <c r="AZ68" s="86"/>
      <c r="BA68" s="86"/>
      <c r="BB68" s="86"/>
      <c r="BC68" s="86"/>
      <c r="BD68" s="86"/>
      <c r="BE68" s="86"/>
      <c r="BF68" s="86"/>
      <c r="BG68" s="86"/>
    </row>
    <row r="69" spans="24:59" ht="12.75">
      <c r="X69" s="19"/>
      <c r="Y69" s="19"/>
      <c r="Z69" s="19"/>
      <c r="AA69" s="19"/>
      <c r="AB69" s="19"/>
      <c r="AC69" s="19"/>
      <c r="AD69" s="19"/>
      <c r="AE69" s="19"/>
      <c r="AF69" s="19"/>
      <c r="AG69" s="19" t="s">
        <v>80</v>
      </c>
      <c r="AH69" s="19"/>
      <c r="AI69" s="19"/>
      <c r="AJ69" s="19"/>
      <c r="AK69" s="19"/>
      <c r="AL69" s="19"/>
      <c r="AM69" s="19"/>
      <c r="AO69" s="84" t="s">
        <v>116</v>
      </c>
      <c r="AP69" s="84"/>
      <c r="AQ69" s="84"/>
      <c r="AR69" s="84"/>
      <c r="AS69" s="84"/>
      <c r="AT69" s="84"/>
      <c r="AU69" s="84"/>
      <c r="AV69" s="84"/>
      <c r="AW69" s="84"/>
      <c r="AX69" s="84"/>
      <c r="AY69" s="84"/>
      <c r="AZ69" s="84"/>
      <c r="BA69" s="84"/>
      <c r="BB69" s="84"/>
      <c r="BC69" s="84"/>
      <c r="BD69" s="84"/>
      <c r="BE69" s="84"/>
      <c r="BF69" s="84"/>
      <c r="BG69" s="84"/>
    </row>
    <row r="70" spans="1:8" ht="12.75">
      <c r="A70" s="92"/>
      <c r="B70" s="93"/>
      <c r="C70" s="93"/>
      <c r="D70" s="93"/>
      <c r="E70" s="93"/>
      <c r="F70" s="93"/>
      <c r="G70" s="93"/>
      <c r="H70" s="93"/>
    </row>
    <row r="71" spans="1:17" ht="12.75">
      <c r="A71" s="84" t="s">
        <v>110</v>
      </c>
      <c r="B71" s="84"/>
      <c r="C71" s="84"/>
      <c r="D71" s="84"/>
      <c r="E71" s="84"/>
      <c r="F71" s="84"/>
      <c r="G71" s="84"/>
      <c r="H71" s="84"/>
      <c r="I71" s="20"/>
      <c r="J71" s="20"/>
      <c r="K71" s="20"/>
      <c r="L71" s="20"/>
      <c r="M71" s="20"/>
      <c r="N71" s="20"/>
      <c r="O71" s="20"/>
      <c r="P71" s="20"/>
      <c r="Q71" s="20"/>
    </row>
    <row r="72" ht="12.75">
      <c r="A72" s="22" t="s">
        <v>111</v>
      </c>
    </row>
  </sheetData>
  <sheetProtection/>
  <mergeCells count="224">
    <mergeCell ref="AW59:BD59"/>
    <mergeCell ref="BE59:BL59"/>
    <mergeCell ref="D59:T59"/>
    <mergeCell ref="U59:Y59"/>
    <mergeCell ref="Z59:AN59"/>
    <mergeCell ref="AO59:AV59"/>
    <mergeCell ref="AW54:BD54"/>
    <mergeCell ref="U56:Y56"/>
    <mergeCell ref="Z56:AN56"/>
    <mergeCell ref="AO56:AV56"/>
    <mergeCell ref="AW56:BD56"/>
    <mergeCell ref="Z55:AN55"/>
    <mergeCell ref="AO55:AV55"/>
    <mergeCell ref="AW55:BD55"/>
    <mergeCell ref="AW49:BD49"/>
    <mergeCell ref="BE49:BL49"/>
    <mergeCell ref="BE55:BL55"/>
    <mergeCell ref="AO52:AV52"/>
    <mergeCell ref="AW52:BD52"/>
    <mergeCell ref="AO53:AV53"/>
    <mergeCell ref="AO51:AV51"/>
    <mergeCell ref="AO49:AV49"/>
    <mergeCell ref="AO50:AV50"/>
    <mergeCell ref="AW53:BD53"/>
    <mergeCell ref="A55:C55"/>
    <mergeCell ref="U49:Y49"/>
    <mergeCell ref="Z49:AN49"/>
    <mergeCell ref="D51:T51"/>
    <mergeCell ref="U51:Y51"/>
    <mergeCell ref="Z51:AN51"/>
    <mergeCell ref="D49:T49"/>
    <mergeCell ref="U53:Y53"/>
    <mergeCell ref="Z53:AN53"/>
    <mergeCell ref="U52:Y52"/>
    <mergeCell ref="AW50:BD50"/>
    <mergeCell ref="Z58:AN58"/>
    <mergeCell ref="A54:C54"/>
    <mergeCell ref="D54:T54"/>
    <mergeCell ref="U54:Y54"/>
    <mergeCell ref="Z54:AN54"/>
    <mergeCell ref="U57:Y57"/>
    <mergeCell ref="Z57:AN57"/>
    <mergeCell ref="A56:C56"/>
    <mergeCell ref="D56:T56"/>
    <mergeCell ref="BD35:BL35"/>
    <mergeCell ref="BD42:BL42"/>
    <mergeCell ref="BE46:BL46"/>
    <mergeCell ref="AW45:BD45"/>
    <mergeCell ref="AO58:AV58"/>
    <mergeCell ref="Z48:AN48"/>
    <mergeCell ref="D47:T47"/>
    <mergeCell ref="U48:Y48"/>
    <mergeCell ref="Z52:AN52"/>
    <mergeCell ref="AO54:AV54"/>
    <mergeCell ref="BE58:BL58"/>
    <mergeCell ref="BE56:BL56"/>
    <mergeCell ref="BE52:BL52"/>
    <mergeCell ref="AW47:BD47"/>
    <mergeCell ref="BE54:BL54"/>
    <mergeCell ref="AW58:BD58"/>
    <mergeCell ref="BE53:BL53"/>
    <mergeCell ref="AW51:BD51"/>
    <mergeCell ref="BE51:BL51"/>
    <mergeCell ref="BE50:BL50"/>
    <mergeCell ref="AK35:AT35"/>
    <mergeCell ref="AU35:BC35"/>
    <mergeCell ref="AU40:BC40"/>
    <mergeCell ref="A44:BL44"/>
    <mergeCell ref="BD41:BL41"/>
    <mergeCell ref="A41:C41"/>
    <mergeCell ref="D43:AJ43"/>
    <mergeCell ref="D40:AJ40"/>
    <mergeCell ref="D41:AJ41"/>
    <mergeCell ref="A39:BK39"/>
    <mergeCell ref="Z14:BL14"/>
    <mergeCell ref="A20:BL20"/>
    <mergeCell ref="A23:F23"/>
    <mergeCell ref="G23:BL23"/>
    <mergeCell ref="AC15:BL15"/>
    <mergeCell ref="A16:T16"/>
    <mergeCell ref="AS16:BC16"/>
    <mergeCell ref="BD16:BL16"/>
    <mergeCell ref="T17:W17"/>
    <mergeCell ref="G21:BL21"/>
    <mergeCell ref="AO1:BL1"/>
    <mergeCell ref="A38:BL38"/>
    <mergeCell ref="U16:AD16"/>
    <mergeCell ref="AE16:AR16"/>
    <mergeCell ref="D14:J14"/>
    <mergeCell ref="D15:J15"/>
    <mergeCell ref="L15:AB15"/>
    <mergeCell ref="A37:C37"/>
    <mergeCell ref="BD37:BL37"/>
    <mergeCell ref="A12:B12"/>
    <mergeCell ref="A19:BL19"/>
    <mergeCell ref="A64:F64"/>
    <mergeCell ref="A31:BK31"/>
    <mergeCell ref="A30:AZ30"/>
    <mergeCell ref="BE45:BL45"/>
    <mergeCell ref="AO48:AV48"/>
    <mergeCell ref="AW48:BD48"/>
    <mergeCell ref="BE48:BL48"/>
    <mergeCell ref="AU37:BC37"/>
    <mergeCell ref="BE47:BL47"/>
    <mergeCell ref="A21:F21"/>
    <mergeCell ref="A25:BL25"/>
    <mergeCell ref="A14:B14"/>
    <mergeCell ref="A22:F22"/>
    <mergeCell ref="L14:Y14"/>
    <mergeCell ref="G22:BL22"/>
    <mergeCell ref="A24:BL24"/>
    <mergeCell ref="A17:H17"/>
    <mergeCell ref="I17:S17"/>
    <mergeCell ref="A18:BL18"/>
    <mergeCell ref="AO6:BF6"/>
    <mergeCell ref="A8:BL8"/>
    <mergeCell ref="A9:BL9"/>
    <mergeCell ref="A10:B10"/>
    <mergeCell ref="L10:BL10"/>
    <mergeCell ref="D10:J10"/>
    <mergeCell ref="D13:J13"/>
    <mergeCell ref="L12:BL12"/>
    <mergeCell ref="D11:J11"/>
    <mergeCell ref="D12:J12"/>
    <mergeCell ref="L13:BL13"/>
    <mergeCell ref="L11:BL11"/>
    <mergeCell ref="AO2:BL2"/>
    <mergeCell ref="AO3:BL3"/>
    <mergeCell ref="AO4:BL4"/>
    <mergeCell ref="AO5:BL5"/>
    <mergeCell ref="A71:H71"/>
    <mergeCell ref="A70:H70"/>
    <mergeCell ref="AO68:BG68"/>
    <mergeCell ref="A68:AA68"/>
    <mergeCell ref="AO69:BG69"/>
    <mergeCell ref="A65:AA65"/>
    <mergeCell ref="AB63:AM63"/>
    <mergeCell ref="U45:Y45"/>
    <mergeCell ref="A60:C60"/>
    <mergeCell ref="A57:C57"/>
    <mergeCell ref="A47:C47"/>
    <mergeCell ref="A49:C49"/>
    <mergeCell ref="A52:C52"/>
    <mergeCell ref="A59:C59"/>
    <mergeCell ref="A53:C53"/>
    <mergeCell ref="A48:C48"/>
    <mergeCell ref="AO47:AV47"/>
    <mergeCell ref="U46:Y46"/>
    <mergeCell ref="D53:T53"/>
    <mergeCell ref="D50:T50"/>
    <mergeCell ref="U50:Y50"/>
    <mergeCell ref="AO46:AV46"/>
    <mergeCell ref="D46:T46"/>
    <mergeCell ref="Z47:AN47"/>
    <mergeCell ref="Z50:AN50"/>
    <mergeCell ref="AO63:BG63"/>
    <mergeCell ref="Z60:AN60"/>
    <mergeCell ref="AW57:BD57"/>
    <mergeCell ref="BE57:BL57"/>
    <mergeCell ref="A62:AA62"/>
    <mergeCell ref="AO62:BG62"/>
    <mergeCell ref="AW60:BD60"/>
    <mergeCell ref="BE60:BL60"/>
    <mergeCell ref="D60:T60"/>
    <mergeCell ref="AO57:AV57"/>
    <mergeCell ref="AO60:AV60"/>
    <mergeCell ref="AU34:BC34"/>
    <mergeCell ref="D34:AJ34"/>
    <mergeCell ref="D37:AJ37"/>
    <mergeCell ref="AU43:BC43"/>
    <mergeCell ref="AK43:AT43"/>
    <mergeCell ref="D42:AJ42"/>
    <mergeCell ref="AK42:AT42"/>
    <mergeCell ref="U47:Y47"/>
    <mergeCell ref="D48:T48"/>
    <mergeCell ref="A50:C50"/>
    <mergeCell ref="U60:Y60"/>
    <mergeCell ref="D57:T57"/>
    <mergeCell ref="A58:C58"/>
    <mergeCell ref="D58:T58"/>
    <mergeCell ref="A51:C51"/>
    <mergeCell ref="U58:Y58"/>
    <mergeCell ref="D55:T55"/>
    <mergeCell ref="U55:Y55"/>
    <mergeCell ref="D52:T52"/>
    <mergeCell ref="AO45:AV45"/>
    <mergeCell ref="BD40:BL40"/>
    <mergeCell ref="A45:C45"/>
    <mergeCell ref="A46:C46"/>
    <mergeCell ref="D45:T45"/>
    <mergeCell ref="AU42:BC42"/>
    <mergeCell ref="Z45:AN45"/>
    <mergeCell ref="AW46:BD46"/>
    <mergeCell ref="Z46:AN46"/>
    <mergeCell ref="AK32:AT33"/>
    <mergeCell ref="BD32:BL33"/>
    <mergeCell ref="BD36:BL36"/>
    <mergeCell ref="A36:C36"/>
    <mergeCell ref="D36:AJ36"/>
    <mergeCell ref="AK36:AT36"/>
    <mergeCell ref="AU36:BC36"/>
    <mergeCell ref="AK34:AT34"/>
    <mergeCell ref="D32:AJ33"/>
    <mergeCell ref="D35:AJ35"/>
    <mergeCell ref="A27:F27"/>
    <mergeCell ref="G27:BL27"/>
    <mergeCell ref="A42:C42"/>
    <mergeCell ref="A40:C40"/>
    <mergeCell ref="A35:C35"/>
    <mergeCell ref="AK37:AT37"/>
    <mergeCell ref="AK41:AT41"/>
    <mergeCell ref="AK40:AT40"/>
    <mergeCell ref="G29:BL29"/>
    <mergeCell ref="A32:C33"/>
    <mergeCell ref="A26:BL26"/>
    <mergeCell ref="A29:F29"/>
    <mergeCell ref="G28:BL28"/>
    <mergeCell ref="BD43:BL43"/>
    <mergeCell ref="AU41:BC41"/>
    <mergeCell ref="A43:C43"/>
    <mergeCell ref="A34:C34"/>
    <mergeCell ref="BD34:BL34"/>
    <mergeCell ref="A28:F28"/>
    <mergeCell ref="AU32:BC33"/>
  </mergeCells>
  <conditionalFormatting sqref="D48:D49 Z48:Z49">
    <cfRule type="cellIs" priority="1" dxfId="0" operator="equal" stopIfTrue="1">
      <formula>$D47</formula>
    </cfRule>
  </conditionalFormatting>
  <conditionalFormatting sqref="D50 D54 Z57">
    <cfRule type="cellIs" priority="2" dxfId="0" operator="equal" stopIfTrue="1">
      <formula>$D43</formula>
    </cfRule>
  </conditionalFormatting>
  <conditionalFormatting sqref="Z59:Z60">
    <cfRule type="cellIs" priority="3" dxfId="0" operator="equal" stopIfTrue="1">
      <formula>#REF!</formula>
    </cfRule>
  </conditionalFormatting>
  <conditionalFormatting sqref="D58">
    <cfRule type="cellIs" priority="4" dxfId="0" operator="equal" stopIfTrue="1">
      <formula>#REF!</formula>
    </cfRule>
  </conditionalFormatting>
  <conditionalFormatting sqref="U54 U58">
    <cfRule type="cellIs" priority="5" dxfId="0" operator="equal" stopIfTrue="1">
      <formula>#REF!</formula>
    </cfRule>
  </conditionalFormatting>
  <conditionalFormatting sqref="Z59:Z60">
    <cfRule type="cellIs" priority="6" dxfId="0" operator="equal" stopIfTrue="1">
      <formula>#REF!</formula>
    </cfRule>
  </conditionalFormatting>
  <conditionalFormatting sqref="D59:D60">
    <cfRule type="cellIs" priority="7" dxfId="0" operator="equal" stopIfTrue="1">
      <formula>#REF!</formula>
    </cfRule>
  </conditionalFormatting>
  <conditionalFormatting sqref="D47 D37">
    <cfRule type="cellIs" priority="8" dxfId="0" operator="equal" stopIfTrue="1">
      <formula>#REF!</formula>
    </cfRule>
  </conditionalFormatting>
  <conditionalFormatting sqref="D55:D57">
    <cfRule type="cellIs" priority="9" dxfId="0" operator="equal" stopIfTrue="1">
      <formula>#REF!</formula>
    </cfRule>
  </conditionalFormatting>
  <conditionalFormatting sqref="D51:D53 Z51:Z53">
    <cfRule type="cellIs" priority="10" dxfId="0" operator="equal" stopIfTrue="1">
      <formula>#REF!</formula>
    </cfRule>
  </conditionalFormatting>
  <conditionalFormatting sqref="Z50">
    <cfRule type="cellIs" priority="11" dxfId="0" operator="equal" stopIfTrue="1">
      <formula>#REF!</formula>
    </cfRule>
  </conditionalFormatting>
  <conditionalFormatting sqref="A42 A47:A60">
    <cfRule type="cellIs" priority="12" dxfId="0" operator="equal" stopIfTrue="1">
      <formula>0</formula>
    </cfRule>
  </conditionalFormatting>
  <conditionalFormatting sqref="D35:D36">
    <cfRule type="cellIs" priority="13" dxfId="0" operator="equal" stopIfTrue="1">
      <formula>#REF!</formula>
    </cfRule>
  </conditionalFormatting>
  <conditionalFormatting sqref="Z55:Z56">
    <cfRule type="cellIs" priority="14" dxfId="0" operator="equal" stopIfTrue="1">
      <formula>$D49</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2.xml><?xml version="1.0" encoding="utf-8"?>
<worksheet xmlns="http://schemas.openxmlformats.org/spreadsheetml/2006/main" xmlns:r="http://schemas.openxmlformats.org/officeDocument/2006/relationships">
  <dimension ref="A1:DO87"/>
  <sheetViews>
    <sheetView view="pageBreakPreview" zoomScaleSheetLayoutView="100" zoomScalePageLayoutView="0" workbookViewId="0" topLeftCell="A1">
      <selection activeCell="AO6" sqref="AO6:BF6"/>
    </sheetView>
  </sheetViews>
  <sheetFormatPr defaultColWidth="8.875" defaultRowHeight="12.75"/>
  <cols>
    <col min="1" max="54" width="2.875" style="1" customWidth="1"/>
    <col min="55" max="55" width="3.625" style="1" customWidth="1"/>
    <col min="56" max="65" width="2.875" style="1" customWidth="1"/>
    <col min="66" max="76" width="3.00390625" style="1" customWidth="1"/>
    <col min="77" max="77" width="4.625" style="1" customWidth="1"/>
    <col min="78" max="78" width="5.25390625" style="1" hidden="1" customWidth="1"/>
    <col min="79" max="16384" width="8.875" style="1" customWidth="1"/>
  </cols>
  <sheetData>
    <row r="1" spans="41:64" ht="35.25" customHeight="1">
      <c r="AO1" s="110" t="s">
        <v>99</v>
      </c>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41:64" ht="15.75" customHeight="1">
      <c r="AO2" s="95" t="s">
        <v>72</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95" t="s">
        <v>128</v>
      </c>
      <c r="AP3" s="95"/>
      <c r="AQ3" s="95"/>
      <c r="AR3" s="95"/>
      <c r="AS3" s="95"/>
      <c r="AT3" s="95"/>
      <c r="AU3" s="95"/>
      <c r="AV3" s="95"/>
      <c r="AW3" s="95"/>
      <c r="AX3" s="95"/>
      <c r="AY3" s="95"/>
      <c r="AZ3" s="95"/>
      <c r="BA3" s="95"/>
      <c r="BB3" s="95"/>
      <c r="BC3" s="95"/>
      <c r="BD3" s="95"/>
      <c r="BE3" s="95"/>
      <c r="BF3" s="95"/>
      <c r="BG3" s="95"/>
      <c r="BH3" s="95"/>
      <c r="BI3" s="95"/>
      <c r="BJ3" s="95"/>
      <c r="BK3" s="95"/>
      <c r="BL3" s="95"/>
    </row>
    <row r="4" spans="41:64" ht="18.75" customHeight="1">
      <c r="AO4" s="90" t="s">
        <v>134</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96" t="s">
        <v>86</v>
      </c>
      <c r="AP5" s="96"/>
      <c r="AQ5" s="96"/>
      <c r="AR5" s="96"/>
      <c r="AS5" s="96"/>
      <c r="AT5" s="96"/>
      <c r="AU5" s="96"/>
      <c r="AV5" s="96"/>
      <c r="AW5" s="96"/>
      <c r="AX5" s="96"/>
      <c r="AY5" s="96"/>
      <c r="AZ5" s="96"/>
      <c r="BA5" s="96"/>
      <c r="BB5" s="96"/>
      <c r="BC5" s="96"/>
      <c r="BD5" s="96"/>
      <c r="BE5" s="96"/>
      <c r="BF5" s="96"/>
      <c r="BG5" s="96"/>
      <c r="BH5" s="96"/>
      <c r="BI5" s="96"/>
      <c r="BJ5" s="96"/>
      <c r="BK5" s="96"/>
      <c r="BL5" s="96"/>
    </row>
    <row r="6" spans="41:58" ht="27" customHeight="1">
      <c r="AO6" s="102" t="s">
        <v>390</v>
      </c>
      <c r="AP6" s="103"/>
      <c r="AQ6" s="103"/>
      <c r="AR6" s="103"/>
      <c r="AS6" s="103"/>
      <c r="AT6" s="103"/>
      <c r="AU6" s="103"/>
      <c r="AV6" s="103"/>
      <c r="AW6" s="103"/>
      <c r="AX6" s="103"/>
      <c r="AY6" s="103"/>
      <c r="AZ6" s="103"/>
      <c r="BA6" s="103"/>
      <c r="BB6" s="103"/>
      <c r="BC6" s="103"/>
      <c r="BD6" s="103"/>
      <c r="BE6" s="103"/>
      <c r="BF6" s="103"/>
    </row>
    <row r="7" ht="9" customHeight="1"/>
    <row r="8" spans="1:64" ht="15.75" customHeight="1">
      <c r="A8" s="104" t="s">
        <v>87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18.75" customHeight="1">
      <c r="A9" s="104" t="s">
        <v>127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8.75" customHeight="1">
      <c r="A10" s="105" t="s">
        <v>117</v>
      </c>
      <c r="B10" s="105"/>
      <c r="C10" s="3"/>
      <c r="D10" s="99" t="s">
        <v>135</v>
      </c>
      <c r="E10" s="100"/>
      <c r="F10" s="100"/>
      <c r="G10" s="100"/>
      <c r="H10" s="100"/>
      <c r="I10" s="100"/>
      <c r="J10" s="100"/>
      <c r="K10" s="3"/>
      <c r="L10" s="98" t="s">
        <v>138</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ht="15.75" customHeight="1">
      <c r="A11" s="4"/>
      <c r="B11" s="4"/>
      <c r="C11" s="4"/>
      <c r="D11" s="97" t="s">
        <v>100</v>
      </c>
      <c r="E11" s="97"/>
      <c r="F11" s="97"/>
      <c r="G11" s="97"/>
      <c r="H11" s="97"/>
      <c r="I11" s="97"/>
      <c r="J11" s="97"/>
      <c r="K11" s="4"/>
      <c r="L11" s="101" t="s">
        <v>73</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8" customHeight="1">
      <c r="A12" s="105" t="s">
        <v>79</v>
      </c>
      <c r="B12" s="105"/>
      <c r="C12" s="3"/>
      <c r="D12" s="99" t="s">
        <v>136</v>
      </c>
      <c r="E12" s="100"/>
      <c r="F12" s="100"/>
      <c r="G12" s="100"/>
      <c r="H12" s="100"/>
      <c r="I12" s="100"/>
      <c r="J12" s="100"/>
      <c r="K12" s="3"/>
      <c r="L12" s="98" t="s">
        <v>138</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ht="15.75" customHeight="1">
      <c r="A13" s="4"/>
      <c r="B13" s="4"/>
      <c r="C13" s="4"/>
      <c r="D13" s="97" t="s">
        <v>100</v>
      </c>
      <c r="E13" s="97"/>
      <c r="F13" s="97"/>
      <c r="G13" s="97"/>
      <c r="H13" s="97"/>
      <c r="I13" s="97"/>
      <c r="J13" s="97"/>
      <c r="K13" s="4"/>
      <c r="L13" s="101" t="s">
        <v>74</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20.25" customHeight="1">
      <c r="A14" s="105" t="s">
        <v>118</v>
      </c>
      <c r="B14" s="105"/>
      <c r="C14" s="3"/>
      <c r="D14" s="99" t="s">
        <v>137</v>
      </c>
      <c r="E14" s="100"/>
      <c r="F14" s="100"/>
      <c r="G14" s="100"/>
      <c r="H14" s="100"/>
      <c r="I14" s="100"/>
      <c r="J14" s="100"/>
      <c r="K14" s="3"/>
      <c r="L14" s="99" t="s">
        <v>139</v>
      </c>
      <c r="M14" s="100"/>
      <c r="N14" s="100"/>
      <c r="O14" s="100"/>
      <c r="P14" s="100"/>
      <c r="Q14" s="100"/>
      <c r="R14" s="100"/>
      <c r="S14" s="100"/>
      <c r="T14" s="100"/>
      <c r="U14" s="100"/>
      <c r="V14" s="100"/>
      <c r="W14" s="100"/>
      <c r="X14" s="100"/>
      <c r="Y14" s="100"/>
      <c r="Z14" s="100"/>
      <c r="AA14" s="100"/>
      <c r="AB14" s="100"/>
      <c r="AC14" s="98" t="s">
        <v>140</v>
      </c>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64" ht="16.5" customHeight="1">
      <c r="A15" s="4"/>
      <c r="B15" s="4"/>
      <c r="C15" s="4"/>
      <c r="D15" s="41" t="s">
        <v>100</v>
      </c>
      <c r="E15" s="41"/>
      <c r="F15" s="41"/>
      <c r="G15" s="41"/>
      <c r="H15" s="41"/>
      <c r="I15" s="41"/>
      <c r="J15" s="41"/>
      <c r="K15" s="4"/>
      <c r="L15" s="101" t="s">
        <v>88</v>
      </c>
      <c r="M15" s="101"/>
      <c r="N15" s="101"/>
      <c r="O15" s="101"/>
      <c r="P15" s="101"/>
      <c r="Q15" s="101"/>
      <c r="R15" s="101"/>
      <c r="S15" s="101"/>
      <c r="T15" s="101"/>
      <c r="U15" s="101"/>
      <c r="V15" s="101"/>
      <c r="W15" s="101"/>
      <c r="X15" s="101"/>
      <c r="Y15" s="101"/>
      <c r="Z15" s="101"/>
      <c r="AA15" s="101"/>
      <c r="AB15" s="101"/>
      <c r="AC15" s="101" t="s">
        <v>75</v>
      </c>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6.5" customHeight="1">
      <c r="A16" s="115" t="s">
        <v>114</v>
      </c>
      <c r="B16" s="115"/>
      <c r="C16" s="115"/>
      <c r="D16" s="115"/>
      <c r="E16" s="115"/>
      <c r="F16" s="115"/>
      <c r="G16" s="115"/>
      <c r="H16" s="115"/>
      <c r="I16" s="115"/>
      <c r="J16" s="115"/>
      <c r="K16" s="115"/>
      <c r="L16" s="115"/>
      <c r="M16" s="115"/>
      <c r="N16" s="115"/>
      <c r="O16" s="115"/>
      <c r="P16" s="115"/>
      <c r="Q16" s="115"/>
      <c r="R16" s="115"/>
      <c r="S16" s="115"/>
      <c r="T16" s="115"/>
      <c r="U16" s="107">
        <f>AS16+I17</f>
        <v>57610289.91</v>
      </c>
      <c r="V16" s="107"/>
      <c r="W16" s="107"/>
      <c r="X16" s="107"/>
      <c r="Y16" s="107"/>
      <c r="Z16" s="107"/>
      <c r="AA16" s="107"/>
      <c r="AB16" s="107"/>
      <c r="AC16" s="107"/>
      <c r="AD16" s="107"/>
      <c r="AE16" s="111" t="s">
        <v>115</v>
      </c>
      <c r="AF16" s="111"/>
      <c r="AG16" s="111"/>
      <c r="AH16" s="111"/>
      <c r="AI16" s="111"/>
      <c r="AJ16" s="111"/>
      <c r="AK16" s="111"/>
      <c r="AL16" s="111"/>
      <c r="AM16" s="111"/>
      <c r="AN16" s="111"/>
      <c r="AO16" s="111"/>
      <c r="AP16" s="111"/>
      <c r="AQ16" s="111"/>
      <c r="AR16" s="111"/>
      <c r="AS16" s="107">
        <v>52336289.91</v>
      </c>
      <c r="AT16" s="107"/>
      <c r="AU16" s="107"/>
      <c r="AV16" s="107"/>
      <c r="AW16" s="107"/>
      <c r="AX16" s="107"/>
      <c r="AY16" s="107"/>
      <c r="AZ16" s="107"/>
      <c r="BA16" s="107"/>
      <c r="BB16" s="107"/>
      <c r="BC16" s="107"/>
      <c r="BD16" s="31" t="s">
        <v>90</v>
      </c>
      <c r="BE16" s="31"/>
      <c r="BF16" s="31"/>
      <c r="BG16" s="31"/>
      <c r="BH16" s="31"/>
      <c r="BI16" s="31"/>
      <c r="BJ16" s="31"/>
      <c r="BK16" s="31"/>
      <c r="BL16" s="31"/>
    </row>
    <row r="17" spans="1:64" ht="14.25" customHeight="1">
      <c r="A17" s="31" t="s">
        <v>89</v>
      </c>
      <c r="B17" s="31"/>
      <c r="C17" s="31"/>
      <c r="D17" s="31"/>
      <c r="E17" s="31"/>
      <c r="F17" s="31"/>
      <c r="G17" s="31"/>
      <c r="H17" s="31"/>
      <c r="I17" s="107">
        <v>5274000</v>
      </c>
      <c r="J17" s="107"/>
      <c r="K17" s="107"/>
      <c r="L17" s="107"/>
      <c r="M17" s="107"/>
      <c r="N17" s="107"/>
      <c r="O17" s="107"/>
      <c r="P17" s="107"/>
      <c r="Q17" s="107"/>
      <c r="R17" s="107"/>
      <c r="S17" s="107"/>
      <c r="T17" s="31" t="s">
        <v>91</v>
      </c>
      <c r="U17" s="31"/>
      <c r="V17" s="31"/>
      <c r="W17" s="31"/>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5" t="s">
        <v>102</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ht="81" customHeight="1">
      <c r="A19" s="106" t="s">
        <v>354</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18.75" customHeight="1">
      <c r="A20" s="31" t="s">
        <v>101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4.25" customHeight="1">
      <c r="A21" s="39" t="s">
        <v>95</v>
      </c>
      <c r="B21" s="39"/>
      <c r="C21" s="39"/>
      <c r="D21" s="39"/>
      <c r="E21" s="39"/>
      <c r="F21" s="39"/>
      <c r="G21" s="33" t="s">
        <v>105</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5"/>
    </row>
    <row r="22" spans="1:64" ht="11.25" customHeight="1">
      <c r="A22" s="38">
        <v>1</v>
      </c>
      <c r="B22" s="38"/>
      <c r="C22" s="38"/>
      <c r="D22" s="38"/>
      <c r="E22" s="38"/>
      <c r="F22" s="38"/>
      <c r="G22" s="33">
        <v>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5"/>
    </row>
    <row r="23" spans="1:78" ht="15.75">
      <c r="A23" s="32">
        <v>1</v>
      </c>
      <c r="B23" s="32"/>
      <c r="C23" s="32"/>
      <c r="D23" s="32"/>
      <c r="E23" s="32"/>
      <c r="F23" s="32"/>
      <c r="G23" s="112" t="s">
        <v>141</v>
      </c>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4"/>
      <c r="BZ23" s="1" t="s">
        <v>113</v>
      </c>
    </row>
    <row r="24" spans="1:64" ht="20.25" customHeight="1">
      <c r="A24" s="31" t="s">
        <v>103</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23.25" customHeight="1">
      <c r="A25" s="125" t="s">
        <v>179</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row>
    <row r="26" spans="1:64" ht="18.75" customHeight="1">
      <c r="A26" s="31" t="s">
        <v>104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ht="18" customHeight="1">
      <c r="A27" s="39" t="s">
        <v>95</v>
      </c>
      <c r="B27" s="39"/>
      <c r="C27" s="39"/>
      <c r="D27" s="39"/>
      <c r="E27" s="39"/>
      <c r="F27" s="39"/>
      <c r="G27" s="33" t="s">
        <v>92</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row>
    <row r="28" spans="1:64" ht="12.75" customHeight="1">
      <c r="A28" s="38">
        <v>1</v>
      </c>
      <c r="B28" s="38"/>
      <c r="C28" s="38"/>
      <c r="D28" s="38"/>
      <c r="E28" s="38"/>
      <c r="F28" s="38"/>
      <c r="G28" s="33">
        <v>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5"/>
    </row>
    <row r="29" spans="1:78" ht="15.75" customHeight="1">
      <c r="A29" s="32">
        <v>1</v>
      </c>
      <c r="B29" s="32"/>
      <c r="C29" s="32"/>
      <c r="D29" s="32"/>
      <c r="E29" s="32"/>
      <c r="F29" s="32"/>
      <c r="G29" s="30" t="s">
        <v>142</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BZ29" s="1" t="s">
        <v>82</v>
      </c>
    </row>
    <row r="30" spans="1:119" ht="15" customHeight="1">
      <c r="A30" s="32">
        <v>2</v>
      </c>
      <c r="B30" s="32"/>
      <c r="C30" s="32"/>
      <c r="D30" s="32"/>
      <c r="E30" s="32"/>
      <c r="F30" s="32"/>
      <c r="G30" s="128" t="s">
        <v>143</v>
      </c>
      <c r="H30" s="129"/>
      <c r="I30" s="129"/>
      <c r="J30" s="129"/>
      <c r="K30" s="129"/>
      <c r="L30" s="129"/>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1"/>
      <c r="BM30" s="8"/>
      <c r="BN30" s="8"/>
      <c r="BO30" s="8"/>
      <c r="BP30" s="8"/>
      <c r="BQ30" s="8"/>
      <c r="BR30" s="8"/>
      <c r="BS30" s="8"/>
      <c r="BT30" s="8"/>
      <c r="BU30" s="8"/>
      <c r="BV30" s="8"/>
      <c r="BW30" s="8"/>
      <c r="BX30" s="8"/>
      <c r="BY30" s="8"/>
      <c r="BZ30" s="1" t="s">
        <v>81</v>
      </c>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row>
    <row r="31" spans="1:64" ht="18.75" customHeight="1">
      <c r="A31" s="31" t="s">
        <v>106</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2"/>
      <c r="BB31" s="2"/>
      <c r="BC31" s="2"/>
      <c r="BD31" s="2"/>
      <c r="BE31" s="2"/>
      <c r="BF31" s="2"/>
      <c r="BG31" s="2"/>
      <c r="BH31" s="2"/>
      <c r="BI31" s="2"/>
      <c r="BJ31" s="2"/>
      <c r="BK31" s="2"/>
      <c r="BL31" s="2"/>
    </row>
    <row r="32" spans="1:64" ht="12.75" customHeight="1">
      <c r="A32" s="109" t="s">
        <v>126</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9"/>
    </row>
    <row r="33" spans="1:64" ht="15.75" customHeight="1">
      <c r="A33" s="38" t="s">
        <v>95</v>
      </c>
      <c r="B33" s="38"/>
      <c r="C33" s="38"/>
      <c r="D33" s="40" t="s">
        <v>93</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c r="AK33" s="40" t="s">
        <v>96</v>
      </c>
      <c r="AL33" s="41"/>
      <c r="AM33" s="41"/>
      <c r="AN33" s="41"/>
      <c r="AO33" s="41"/>
      <c r="AP33" s="41"/>
      <c r="AQ33" s="41"/>
      <c r="AR33" s="41"/>
      <c r="AS33" s="41"/>
      <c r="AT33" s="42"/>
      <c r="AU33" s="38" t="s">
        <v>97</v>
      </c>
      <c r="AV33" s="38"/>
      <c r="AW33" s="38"/>
      <c r="AX33" s="38"/>
      <c r="AY33" s="38"/>
      <c r="AZ33" s="38"/>
      <c r="BA33" s="38"/>
      <c r="BB33" s="38"/>
      <c r="BC33" s="38"/>
      <c r="BD33" s="38" t="s">
        <v>94</v>
      </c>
      <c r="BE33" s="38"/>
      <c r="BF33" s="38"/>
      <c r="BG33" s="38"/>
      <c r="BH33" s="38"/>
      <c r="BI33" s="38"/>
      <c r="BJ33" s="38"/>
      <c r="BK33" s="38"/>
      <c r="BL33" s="38"/>
    </row>
    <row r="34" spans="1:64" ht="12" customHeight="1">
      <c r="A34" s="38"/>
      <c r="B34" s="38"/>
      <c r="C34" s="38"/>
      <c r="D34" s="47"/>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47"/>
      <c r="AL34" s="48"/>
      <c r="AM34" s="48"/>
      <c r="AN34" s="48"/>
      <c r="AO34" s="48"/>
      <c r="AP34" s="48"/>
      <c r="AQ34" s="48"/>
      <c r="AR34" s="48"/>
      <c r="AS34" s="48"/>
      <c r="AT34" s="49"/>
      <c r="AU34" s="38"/>
      <c r="AV34" s="38"/>
      <c r="AW34" s="38"/>
      <c r="AX34" s="38"/>
      <c r="AY34" s="38"/>
      <c r="AZ34" s="38"/>
      <c r="BA34" s="38"/>
      <c r="BB34" s="38"/>
      <c r="BC34" s="38"/>
      <c r="BD34" s="38"/>
      <c r="BE34" s="38"/>
      <c r="BF34" s="38"/>
      <c r="BG34" s="38"/>
      <c r="BH34" s="38"/>
      <c r="BI34" s="38"/>
      <c r="BJ34" s="38"/>
      <c r="BK34" s="38"/>
      <c r="BL34" s="38"/>
    </row>
    <row r="35" spans="1:64" ht="15" customHeight="1">
      <c r="A35" s="38">
        <v>1</v>
      </c>
      <c r="B35" s="38"/>
      <c r="C35" s="38"/>
      <c r="D35" s="57">
        <v>2</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9"/>
      <c r="AK35" s="57">
        <v>3</v>
      </c>
      <c r="AL35" s="58"/>
      <c r="AM35" s="58"/>
      <c r="AN35" s="58"/>
      <c r="AO35" s="58"/>
      <c r="AP35" s="58"/>
      <c r="AQ35" s="58"/>
      <c r="AR35" s="58"/>
      <c r="AS35" s="58"/>
      <c r="AT35" s="59"/>
      <c r="AU35" s="38">
        <v>4</v>
      </c>
      <c r="AV35" s="38"/>
      <c r="AW35" s="38"/>
      <c r="AX35" s="38"/>
      <c r="AY35" s="38"/>
      <c r="AZ35" s="38"/>
      <c r="BA35" s="38"/>
      <c r="BB35" s="38"/>
      <c r="BC35" s="38"/>
      <c r="BD35" s="38">
        <v>5</v>
      </c>
      <c r="BE35" s="38"/>
      <c r="BF35" s="38"/>
      <c r="BG35" s="38"/>
      <c r="BH35" s="38"/>
      <c r="BI35" s="38"/>
      <c r="BJ35" s="38"/>
      <c r="BK35" s="38"/>
      <c r="BL35" s="38"/>
    </row>
    <row r="36" spans="1:78" ht="24" customHeight="1">
      <c r="A36" s="32">
        <v>1</v>
      </c>
      <c r="B36" s="32"/>
      <c r="C36" s="32"/>
      <c r="D36" s="51" t="s">
        <v>142</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3"/>
      <c r="AK36" s="54">
        <f>50878336.33</f>
        <v>50878336.33</v>
      </c>
      <c r="AL36" s="55"/>
      <c r="AM36" s="55"/>
      <c r="AN36" s="55"/>
      <c r="AO36" s="55"/>
      <c r="AP36" s="55"/>
      <c r="AQ36" s="55"/>
      <c r="AR36" s="55"/>
      <c r="AS36" s="55"/>
      <c r="AT36" s="56"/>
      <c r="AU36" s="50">
        <v>5250000</v>
      </c>
      <c r="AV36" s="50"/>
      <c r="AW36" s="50"/>
      <c r="AX36" s="50"/>
      <c r="AY36" s="50"/>
      <c r="AZ36" s="50"/>
      <c r="BA36" s="50"/>
      <c r="BB36" s="50"/>
      <c r="BC36" s="50"/>
      <c r="BD36" s="50">
        <f>AK36+AU36</f>
        <v>56128336.33</v>
      </c>
      <c r="BE36" s="50"/>
      <c r="BF36" s="50"/>
      <c r="BG36" s="50"/>
      <c r="BH36" s="50"/>
      <c r="BI36" s="50"/>
      <c r="BJ36" s="50"/>
      <c r="BK36" s="50"/>
      <c r="BL36" s="50"/>
      <c r="BZ36" s="1" t="s">
        <v>83</v>
      </c>
    </row>
    <row r="37" spans="1:78" ht="26.25" customHeight="1">
      <c r="A37" s="61">
        <v>2</v>
      </c>
      <c r="B37" s="62"/>
      <c r="C37" s="63"/>
      <c r="D37" s="51" t="s">
        <v>144</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3"/>
      <c r="AK37" s="54">
        <v>1457953.58</v>
      </c>
      <c r="AL37" s="55"/>
      <c r="AM37" s="55"/>
      <c r="AN37" s="55"/>
      <c r="AO37" s="55"/>
      <c r="AP37" s="55"/>
      <c r="AQ37" s="55"/>
      <c r="AR37" s="55"/>
      <c r="AS37" s="55"/>
      <c r="AT37" s="56"/>
      <c r="AU37" s="50"/>
      <c r="AV37" s="50"/>
      <c r="AW37" s="50"/>
      <c r="AX37" s="50"/>
      <c r="AY37" s="50"/>
      <c r="AZ37" s="50"/>
      <c r="BA37" s="50"/>
      <c r="BB37" s="50"/>
      <c r="BC37" s="50"/>
      <c r="BD37" s="50">
        <f>AK37+AU37</f>
        <v>1457953.58</v>
      </c>
      <c r="BE37" s="50"/>
      <c r="BF37" s="50"/>
      <c r="BG37" s="50"/>
      <c r="BH37" s="50"/>
      <c r="BI37" s="50"/>
      <c r="BJ37" s="50"/>
      <c r="BK37" s="50"/>
      <c r="BL37" s="50"/>
      <c r="BZ37" s="1" t="s">
        <v>83</v>
      </c>
    </row>
    <row r="38" spans="1:78" ht="26.25" customHeight="1">
      <c r="A38" s="61">
        <v>3</v>
      </c>
      <c r="B38" s="62"/>
      <c r="C38" s="63"/>
      <c r="D38" s="51" t="s">
        <v>145</v>
      </c>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3"/>
      <c r="AK38" s="54"/>
      <c r="AL38" s="55"/>
      <c r="AM38" s="55"/>
      <c r="AN38" s="55"/>
      <c r="AO38" s="55"/>
      <c r="AP38" s="55"/>
      <c r="AQ38" s="55"/>
      <c r="AR38" s="55"/>
      <c r="AS38" s="55"/>
      <c r="AT38" s="56"/>
      <c r="AU38" s="50">
        <v>24000</v>
      </c>
      <c r="AV38" s="50"/>
      <c r="AW38" s="50"/>
      <c r="AX38" s="50"/>
      <c r="AY38" s="50"/>
      <c r="AZ38" s="50"/>
      <c r="BA38" s="50"/>
      <c r="BB38" s="50"/>
      <c r="BC38" s="50"/>
      <c r="BD38" s="50">
        <f>AK38+AU38</f>
        <v>24000</v>
      </c>
      <c r="BE38" s="50"/>
      <c r="BF38" s="50"/>
      <c r="BG38" s="50"/>
      <c r="BH38" s="50"/>
      <c r="BI38" s="50"/>
      <c r="BJ38" s="50"/>
      <c r="BK38" s="50"/>
      <c r="BL38" s="50"/>
      <c r="BZ38" s="1" t="s">
        <v>83</v>
      </c>
    </row>
    <row r="39" spans="1:64" s="10" customFormat="1" ht="18" customHeight="1">
      <c r="A39" s="37"/>
      <c r="B39" s="37"/>
      <c r="C39" s="37"/>
      <c r="D39" s="78" t="s">
        <v>94</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80"/>
      <c r="AK39" s="43">
        <f>AK36+AK37+AK38</f>
        <v>52336289.91</v>
      </c>
      <c r="AL39" s="44"/>
      <c r="AM39" s="44"/>
      <c r="AN39" s="44"/>
      <c r="AO39" s="44"/>
      <c r="AP39" s="44"/>
      <c r="AQ39" s="44"/>
      <c r="AR39" s="44"/>
      <c r="AS39" s="44"/>
      <c r="AT39" s="45"/>
      <c r="AU39" s="36">
        <f>AU36+AU37+AU38</f>
        <v>5274000</v>
      </c>
      <c r="AV39" s="36"/>
      <c r="AW39" s="36"/>
      <c r="AX39" s="36"/>
      <c r="AY39" s="36"/>
      <c r="AZ39" s="36"/>
      <c r="BA39" s="36"/>
      <c r="BB39" s="36"/>
      <c r="BC39" s="36"/>
      <c r="BD39" s="50">
        <f>AK39+AU39</f>
        <v>57610289.91</v>
      </c>
      <c r="BE39" s="50"/>
      <c r="BF39" s="50"/>
      <c r="BG39" s="50"/>
      <c r="BH39" s="50"/>
      <c r="BI39" s="50"/>
      <c r="BJ39" s="50"/>
      <c r="BK39" s="50"/>
      <c r="BL39" s="50"/>
    </row>
    <row r="40" spans="1:64" ht="21" customHeight="1">
      <c r="A40" s="95" t="s">
        <v>107</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row>
    <row r="41" spans="1:64" ht="9.75" customHeight="1">
      <c r="A41" s="109" t="s">
        <v>126</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9"/>
    </row>
    <row r="42" spans="1:64" ht="15.75" customHeight="1">
      <c r="A42" s="40" t="s">
        <v>95</v>
      </c>
      <c r="B42" s="41"/>
      <c r="C42" s="42"/>
      <c r="D42" s="40" t="s">
        <v>98</v>
      </c>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c r="AK42" s="40" t="s">
        <v>96</v>
      </c>
      <c r="AL42" s="41"/>
      <c r="AM42" s="41"/>
      <c r="AN42" s="41"/>
      <c r="AO42" s="41"/>
      <c r="AP42" s="41"/>
      <c r="AQ42" s="41"/>
      <c r="AR42" s="41"/>
      <c r="AS42" s="41"/>
      <c r="AT42" s="42"/>
      <c r="AU42" s="40" t="s">
        <v>97</v>
      </c>
      <c r="AV42" s="41"/>
      <c r="AW42" s="41"/>
      <c r="AX42" s="41"/>
      <c r="AY42" s="41"/>
      <c r="AZ42" s="41"/>
      <c r="BA42" s="41"/>
      <c r="BB42" s="41"/>
      <c r="BC42" s="42"/>
      <c r="BD42" s="40" t="s">
        <v>94</v>
      </c>
      <c r="BE42" s="41"/>
      <c r="BF42" s="41"/>
      <c r="BG42" s="41"/>
      <c r="BH42" s="41"/>
      <c r="BI42" s="41"/>
      <c r="BJ42" s="41"/>
      <c r="BK42" s="41"/>
      <c r="BL42" s="42"/>
    </row>
    <row r="43" spans="1:64" ht="13.5" customHeight="1">
      <c r="A43" s="32">
        <v>1</v>
      </c>
      <c r="B43" s="32"/>
      <c r="C43" s="32"/>
      <c r="D43" s="61">
        <v>2</v>
      </c>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3"/>
      <c r="AK43" s="32">
        <v>3</v>
      </c>
      <c r="AL43" s="32"/>
      <c r="AM43" s="32"/>
      <c r="AN43" s="32"/>
      <c r="AO43" s="32"/>
      <c r="AP43" s="32"/>
      <c r="AQ43" s="32"/>
      <c r="AR43" s="32"/>
      <c r="AS43" s="32"/>
      <c r="AT43" s="32"/>
      <c r="AU43" s="32">
        <v>4</v>
      </c>
      <c r="AV43" s="32"/>
      <c r="AW43" s="32"/>
      <c r="AX43" s="32"/>
      <c r="AY43" s="32"/>
      <c r="AZ43" s="32"/>
      <c r="BA43" s="32"/>
      <c r="BB43" s="32"/>
      <c r="BC43" s="32"/>
      <c r="BD43" s="32">
        <v>5</v>
      </c>
      <c r="BE43" s="32"/>
      <c r="BF43" s="32"/>
      <c r="BG43" s="32"/>
      <c r="BH43" s="32"/>
      <c r="BI43" s="32"/>
      <c r="BJ43" s="32"/>
      <c r="BK43" s="32"/>
      <c r="BL43" s="32"/>
    </row>
    <row r="44" spans="1:78" s="10" customFormat="1" ht="20.25" customHeight="1">
      <c r="A44" s="32"/>
      <c r="B44" s="32"/>
      <c r="C44" s="32"/>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3"/>
      <c r="AK44" s="50"/>
      <c r="AL44" s="50"/>
      <c r="AM44" s="50"/>
      <c r="AN44" s="50"/>
      <c r="AO44" s="50"/>
      <c r="AP44" s="50"/>
      <c r="AQ44" s="50"/>
      <c r="AR44" s="50"/>
      <c r="AS44" s="50"/>
      <c r="AT44" s="50"/>
      <c r="AU44" s="50"/>
      <c r="AV44" s="50"/>
      <c r="AW44" s="50"/>
      <c r="AX44" s="50"/>
      <c r="AY44" s="50"/>
      <c r="AZ44" s="50"/>
      <c r="BA44" s="50"/>
      <c r="BB44" s="50"/>
      <c r="BC44" s="50"/>
      <c r="BD44" s="50">
        <f>AN44+AV44</f>
        <v>0</v>
      </c>
      <c r="BE44" s="50"/>
      <c r="BF44" s="50"/>
      <c r="BG44" s="50"/>
      <c r="BH44" s="50"/>
      <c r="BI44" s="50"/>
      <c r="BJ44" s="50"/>
      <c r="BK44" s="50"/>
      <c r="BL44" s="50"/>
      <c r="BZ44" s="10" t="s">
        <v>84</v>
      </c>
    </row>
    <row r="45" spans="1:78" s="10" customFormat="1" ht="21" customHeight="1">
      <c r="A45" s="37"/>
      <c r="B45" s="37"/>
      <c r="C45" s="37"/>
      <c r="D45" s="78" t="s">
        <v>94</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80"/>
      <c r="AK45" s="36">
        <f>SUM(AK44)</f>
        <v>0</v>
      </c>
      <c r="AL45" s="36"/>
      <c r="AM45" s="36"/>
      <c r="AN45" s="36"/>
      <c r="AO45" s="36"/>
      <c r="AP45" s="36"/>
      <c r="AQ45" s="36"/>
      <c r="AR45" s="36"/>
      <c r="AS45" s="36"/>
      <c r="AT45" s="36"/>
      <c r="AU45" s="36">
        <f>SUM(AU44)</f>
        <v>0</v>
      </c>
      <c r="AV45" s="36"/>
      <c r="AW45" s="36"/>
      <c r="AX45" s="36"/>
      <c r="AY45" s="36"/>
      <c r="AZ45" s="36"/>
      <c r="BA45" s="36"/>
      <c r="BB45" s="36"/>
      <c r="BC45" s="36"/>
      <c r="BD45" s="36">
        <f>AN45+AV45</f>
        <v>0</v>
      </c>
      <c r="BE45" s="36"/>
      <c r="BF45" s="36"/>
      <c r="BG45" s="36"/>
      <c r="BH45" s="36"/>
      <c r="BI45" s="36"/>
      <c r="BJ45" s="36"/>
      <c r="BK45" s="36"/>
      <c r="BL45" s="36"/>
      <c r="BZ45" s="10" t="s">
        <v>84</v>
      </c>
    </row>
    <row r="46" spans="1:64" ht="24" customHeight="1">
      <c r="A46" s="31" t="s">
        <v>108</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row>
    <row r="47" spans="1:64" ht="30" customHeight="1">
      <c r="A47" s="38" t="s">
        <v>95</v>
      </c>
      <c r="B47" s="38"/>
      <c r="C47" s="38"/>
      <c r="D47" s="38" t="s">
        <v>109</v>
      </c>
      <c r="E47" s="60"/>
      <c r="F47" s="60"/>
      <c r="G47" s="60"/>
      <c r="H47" s="60"/>
      <c r="I47" s="60"/>
      <c r="J47" s="60"/>
      <c r="K47" s="60"/>
      <c r="L47" s="60"/>
      <c r="M47" s="60"/>
      <c r="N47" s="60"/>
      <c r="O47" s="60"/>
      <c r="P47" s="60"/>
      <c r="Q47" s="60"/>
      <c r="R47" s="60"/>
      <c r="S47" s="60"/>
      <c r="T47" s="60"/>
      <c r="U47" s="38" t="s">
        <v>77</v>
      </c>
      <c r="V47" s="38"/>
      <c r="W47" s="38"/>
      <c r="X47" s="38"/>
      <c r="Y47" s="38"/>
      <c r="Z47" s="57" t="s">
        <v>76</v>
      </c>
      <c r="AA47" s="58"/>
      <c r="AB47" s="58"/>
      <c r="AC47" s="58"/>
      <c r="AD47" s="58"/>
      <c r="AE47" s="58"/>
      <c r="AF47" s="58"/>
      <c r="AG47" s="58"/>
      <c r="AH47" s="58"/>
      <c r="AI47" s="58"/>
      <c r="AJ47" s="58"/>
      <c r="AK47" s="58"/>
      <c r="AL47" s="58"/>
      <c r="AM47" s="58"/>
      <c r="AN47" s="59"/>
      <c r="AO47" s="57" t="s">
        <v>96</v>
      </c>
      <c r="AP47" s="58"/>
      <c r="AQ47" s="58"/>
      <c r="AR47" s="58"/>
      <c r="AS47" s="58"/>
      <c r="AT47" s="58"/>
      <c r="AU47" s="58"/>
      <c r="AV47" s="59"/>
      <c r="AW47" s="57" t="s">
        <v>97</v>
      </c>
      <c r="AX47" s="58"/>
      <c r="AY47" s="58"/>
      <c r="AZ47" s="58"/>
      <c r="BA47" s="58"/>
      <c r="BB47" s="58"/>
      <c r="BC47" s="58"/>
      <c r="BD47" s="59"/>
      <c r="BE47" s="57" t="s">
        <v>94</v>
      </c>
      <c r="BF47" s="58"/>
      <c r="BG47" s="58"/>
      <c r="BH47" s="58"/>
      <c r="BI47" s="58"/>
      <c r="BJ47" s="58"/>
      <c r="BK47" s="58"/>
      <c r="BL47" s="59"/>
    </row>
    <row r="48" spans="1:64" ht="12.75" customHeight="1">
      <c r="A48" s="32">
        <v>1</v>
      </c>
      <c r="B48" s="32"/>
      <c r="C48" s="32"/>
      <c r="D48" s="32">
        <v>2</v>
      </c>
      <c r="E48" s="60"/>
      <c r="F48" s="60"/>
      <c r="G48" s="60"/>
      <c r="H48" s="60"/>
      <c r="I48" s="60"/>
      <c r="J48" s="60"/>
      <c r="K48" s="60"/>
      <c r="L48" s="60"/>
      <c r="M48" s="60"/>
      <c r="N48" s="60"/>
      <c r="O48" s="60"/>
      <c r="P48" s="60"/>
      <c r="Q48" s="60"/>
      <c r="R48" s="60"/>
      <c r="S48" s="60"/>
      <c r="T48" s="60"/>
      <c r="U48" s="62">
        <v>3</v>
      </c>
      <c r="V48" s="62"/>
      <c r="W48" s="62"/>
      <c r="X48" s="62"/>
      <c r="Y48" s="63"/>
      <c r="Z48" s="61">
        <v>4</v>
      </c>
      <c r="AA48" s="62"/>
      <c r="AB48" s="62"/>
      <c r="AC48" s="62"/>
      <c r="AD48" s="62"/>
      <c r="AE48" s="62"/>
      <c r="AF48" s="62"/>
      <c r="AG48" s="62"/>
      <c r="AH48" s="62"/>
      <c r="AI48" s="62"/>
      <c r="AJ48" s="62"/>
      <c r="AK48" s="62"/>
      <c r="AL48" s="62"/>
      <c r="AM48" s="62"/>
      <c r="AN48" s="63"/>
      <c r="AO48" s="32">
        <v>5</v>
      </c>
      <c r="AP48" s="32"/>
      <c r="AQ48" s="32"/>
      <c r="AR48" s="32"/>
      <c r="AS48" s="32"/>
      <c r="AT48" s="32"/>
      <c r="AU48" s="32"/>
      <c r="AV48" s="32"/>
      <c r="AW48" s="32">
        <v>6</v>
      </c>
      <c r="AX48" s="32"/>
      <c r="AY48" s="32"/>
      <c r="AZ48" s="32"/>
      <c r="BA48" s="32"/>
      <c r="BB48" s="32"/>
      <c r="BC48" s="32"/>
      <c r="BD48" s="32"/>
      <c r="BE48" s="32">
        <v>7</v>
      </c>
      <c r="BF48" s="32"/>
      <c r="BG48" s="32"/>
      <c r="BH48" s="32"/>
      <c r="BI48" s="32"/>
      <c r="BJ48" s="32"/>
      <c r="BK48" s="32"/>
      <c r="BL48" s="32"/>
    </row>
    <row r="49" spans="1:78" s="10" customFormat="1" ht="12.75" customHeight="1">
      <c r="A49" s="37">
        <v>1</v>
      </c>
      <c r="B49" s="37"/>
      <c r="C49" s="37"/>
      <c r="D49" s="71" t="s">
        <v>119</v>
      </c>
      <c r="E49" s="60"/>
      <c r="F49" s="60"/>
      <c r="G49" s="60"/>
      <c r="H49" s="60"/>
      <c r="I49" s="60"/>
      <c r="J49" s="60"/>
      <c r="K49" s="60"/>
      <c r="L49" s="60"/>
      <c r="M49" s="60"/>
      <c r="N49" s="60"/>
      <c r="O49" s="60"/>
      <c r="P49" s="60"/>
      <c r="Q49" s="60"/>
      <c r="R49" s="60"/>
      <c r="S49" s="60"/>
      <c r="T49" s="60"/>
      <c r="U49" s="81"/>
      <c r="V49" s="82"/>
      <c r="W49" s="82"/>
      <c r="X49" s="82"/>
      <c r="Y49" s="83"/>
      <c r="Z49" s="87"/>
      <c r="AA49" s="88"/>
      <c r="AB49" s="88"/>
      <c r="AC49" s="88"/>
      <c r="AD49" s="88"/>
      <c r="AE49" s="88"/>
      <c r="AF49" s="88"/>
      <c r="AG49" s="88"/>
      <c r="AH49" s="88"/>
      <c r="AI49" s="88"/>
      <c r="AJ49" s="88"/>
      <c r="AK49" s="88"/>
      <c r="AL49" s="88"/>
      <c r="AM49" s="88"/>
      <c r="AN49" s="89"/>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Z49" s="10" t="s">
        <v>85</v>
      </c>
    </row>
    <row r="50" spans="1:64" ht="15" customHeight="1">
      <c r="A50" s="72" t="s">
        <v>53</v>
      </c>
      <c r="B50" s="72"/>
      <c r="C50" s="72"/>
      <c r="D50" s="76" t="s">
        <v>146</v>
      </c>
      <c r="E50" s="60"/>
      <c r="F50" s="60"/>
      <c r="G50" s="60"/>
      <c r="H50" s="60"/>
      <c r="I50" s="60"/>
      <c r="J50" s="60"/>
      <c r="K50" s="60"/>
      <c r="L50" s="60"/>
      <c r="M50" s="60"/>
      <c r="N50" s="60"/>
      <c r="O50" s="60"/>
      <c r="P50" s="60"/>
      <c r="Q50" s="60"/>
      <c r="R50" s="60"/>
      <c r="S50" s="60"/>
      <c r="T50" s="60"/>
      <c r="U50" s="73" t="s">
        <v>129</v>
      </c>
      <c r="V50" s="74"/>
      <c r="W50" s="74"/>
      <c r="X50" s="74"/>
      <c r="Y50" s="75"/>
      <c r="Z50" s="76" t="s">
        <v>151</v>
      </c>
      <c r="AA50" s="60"/>
      <c r="AB50" s="60"/>
      <c r="AC50" s="60"/>
      <c r="AD50" s="60"/>
      <c r="AE50" s="60"/>
      <c r="AF50" s="60"/>
      <c r="AG50" s="60"/>
      <c r="AH50" s="60"/>
      <c r="AI50" s="60"/>
      <c r="AJ50" s="60"/>
      <c r="AK50" s="60"/>
      <c r="AL50" s="60"/>
      <c r="AM50" s="60"/>
      <c r="AN50" s="60"/>
      <c r="AO50" s="77">
        <f>15-1+1</f>
        <v>15</v>
      </c>
      <c r="AP50" s="77"/>
      <c r="AQ50" s="77"/>
      <c r="AR50" s="77"/>
      <c r="AS50" s="77"/>
      <c r="AT50" s="77"/>
      <c r="AU50" s="77"/>
      <c r="AV50" s="77"/>
      <c r="AW50" s="77"/>
      <c r="AX50" s="77"/>
      <c r="AY50" s="77"/>
      <c r="AZ50" s="77"/>
      <c r="BA50" s="77"/>
      <c r="BB50" s="77"/>
      <c r="BC50" s="77"/>
      <c r="BD50" s="77"/>
      <c r="BE50" s="77">
        <f>AO50+AW50</f>
        <v>15</v>
      </c>
      <c r="BF50" s="77"/>
      <c r="BG50" s="77"/>
      <c r="BH50" s="77"/>
      <c r="BI50" s="77"/>
      <c r="BJ50" s="77"/>
      <c r="BK50" s="77"/>
      <c r="BL50" s="77"/>
    </row>
    <row r="51" spans="1:64" ht="15" customHeight="1">
      <c r="A51" s="72" t="s">
        <v>54</v>
      </c>
      <c r="B51" s="72"/>
      <c r="C51" s="72"/>
      <c r="D51" s="76" t="s">
        <v>147</v>
      </c>
      <c r="E51" s="60"/>
      <c r="F51" s="60"/>
      <c r="G51" s="60"/>
      <c r="H51" s="60"/>
      <c r="I51" s="60"/>
      <c r="J51" s="60"/>
      <c r="K51" s="60"/>
      <c r="L51" s="60"/>
      <c r="M51" s="60"/>
      <c r="N51" s="60"/>
      <c r="O51" s="60"/>
      <c r="P51" s="60"/>
      <c r="Q51" s="60"/>
      <c r="R51" s="60"/>
      <c r="S51" s="60"/>
      <c r="T51" s="60"/>
      <c r="U51" s="73" t="s">
        <v>129</v>
      </c>
      <c r="V51" s="74"/>
      <c r="W51" s="74"/>
      <c r="X51" s="74"/>
      <c r="Y51" s="75"/>
      <c r="Z51" s="76" t="s">
        <v>151</v>
      </c>
      <c r="AA51" s="60"/>
      <c r="AB51" s="60"/>
      <c r="AC51" s="60"/>
      <c r="AD51" s="60"/>
      <c r="AE51" s="60"/>
      <c r="AF51" s="60"/>
      <c r="AG51" s="60"/>
      <c r="AH51" s="60"/>
      <c r="AI51" s="60"/>
      <c r="AJ51" s="60"/>
      <c r="AK51" s="60"/>
      <c r="AL51" s="60"/>
      <c r="AM51" s="60"/>
      <c r="AN51" s="60"/>
      <c r="AO51" s="77">
        <f>81</f>
        <v>81</v>
      </c>
      <c r="AP51" s="77"/>
      <c r="AQ51" s="77"/>
      <c r="AR51" s="77"/>
      <c r="AS51" s="77"/>
      <c r="AT51" s="77"/>
      <c r="AU51" s="77"/>
      <c r="AV51" s="77"/>
      <c r="AW51" s="77"/>
      <c r="AX51" s="77"/>
      <c r="AY51" s="77"/>
      <c r="AZ51" s="77"/>
      <c r="BA51" s="77"/>
      <c r="BB51" s="77"/>
      <c r="BC51" s="77"/>
      <c r="BD51" s="77"/>
      <c r="BE51" s="77">
        <f>AO51+AW51</f>
        <v>81</v>
      </c>
      <c r="BF51" s="77"/>
      <c r="BG51" s="77"/>
      <c r="BH51" s="77"/>
      <c r="BI51" s="77"/>
      <c r="BJ51" s="77"/>
      <c r="BK51" s="77"/>
      <c r="BL51" s="77"/>
    </row>
    <row r="52" spans="1:64" ht="15.75" customHeight="1">
      <c r="A52" s="72" t="s">
        <v>55</v>
      </c>
      <c r="B52" s="72"/>
      <c r="C52" s="72"/>
      <c r="D52" s="76" t="s">
        <v>148</v>
      </c>
      <c r="E52" s="60"/>
      <c r="F52" s="60"/>
      <c r="G52" s="60"/>
      <c r="H52" s="60"/>
      <c r="I52" s="60"/>
      <c r="J52" s="60"/>
      <c r="K52" s="60"/>
      <c r="L52" s="60"/>
      <c r="M52" s="60"/>
      <c r="N52" s="60"/>
      <c r="O52" s="60"/>
      <c r="P52" s="60"/>
      <c r="Q52" s="60"/>
      <c r="R52" s="60"/>
      <c r="S52" s="60"/>
      <c r="T52" s="60"/>
      <c r="U52" s="73" t="s">
        <v>129</v>
      </c>
      <c r="V52" s="74"/>
      <c r="W52" s="74"/>
      <c r="X52" s="74"/>
      <c r="Y52" s="75"/>
      <c r="Z52" s="76" t="s">
        <v>120</v>
      </c>
      <c r="AA52" s="60"/>
      <c r="AB52" s="60"/>
      <c r="AC52" s="60"/>
      <c r="AD52" s="60"/>
      <c r="AE52" s="60"/>
      <c r="AF52" s="60"/>
      <c r="AG52" s="60"/>
      <c r="AH52" s="60"/>
      <c r="AI52" s="60"/>
      <c r="AJ52" s="60"/>
      <c r="AK52" s="60"/>
      <c r="AL52" s="60"/>
      <c r="AM52" s="60"/>
      <c r="AN52" s="60"/>
      <c r="AO52" s="54">
        <v>468.08</v>
      </c>
      <c r="AP52" s="55"/>
      <c r="AQ52" s="55"/>
      <c r="AR52" s="55"/>
      <c r="AS52" s="55"/>
      <c r="AT52" s="55"/>
      <c r="AU52" s="55"/>
      <c r="AV52" s="56"/>
      <c r="AW52" s="54"/>
      <c r="AX52" s="55"/>
      <c r="AY52" s="55"/>
      <c r="AZ52" s="55"/>
      <c r="BA52" s="55"/>
      <c r="BB52" s="55"/>
      <c r="BC52" s="55"/>
      <c r="BD52" s="56"/>
      <c r="BE52" s="50">
        <f>AO52+AW52</f>
        <v>468.08</v>
      </c>
      <c r="BF52" s="50"/>
      <c r="BG52" s="50"/>
      <c r="BH52" s="50"/>
      <c r="BI52" s="50"/>
      <c r="BJ52" s="50"/>
      <c r="BK52" s="50"/>
      <c r="BL52" s="50"/>
    </row>
    <row r="53" spans="1:64" ht="15.75" customHeight="1">
      <c r="A53" s="72" t="s">
        <v>56</v>
      </c>
      <c r="B53" s="72"/>
      <c r="C53" s="72"/>
      <c r="D53" s="76" t="s">
        <v>149</v>
      </c>
      <c r="E53" s="60"/>
      <c r="F53" s="60"/>
      <c r="G53" s="60"/>
      <c r="H53" s="60"/>
      <c r="I53" s="60"/>
      <c r="J53" s="60"/>
      <c r="K53" s="60"/>
      <c r="L53" s="60"/>
      <c r="M53" s="60"/>
      <c r="N53" s="60"/>
      <c r="O53" s="60"/>
      <c r="P53" s="60"/>
      <c r="Q53" s="60"/>
      <c r="R53" s="60"/>
      <c r="S53" s="60"/>
      <c r="T53" s="60"/>
      <c r="U53" s="73" t="s">
        <v>129</v>
      </c>
      <c r="V53" s="74"/>
      <c r="W53" s="74"/>
      <c r="X53" s="74"/>
      <c r="Y53" s="75"/>
      <c r="Z53" s="76" t="s">
        <v>120</v>
      </c>
      <c r="AA53" s="60"/>
      <c r="AB53" s="60"/>
      <c r="AC53" s="60"/>
      <c r="AD53" s="60"/>
      <c r="AE53" s="60"/>
      <c r="AF53" s="60"/>
      <c r="AG53" s="60"/>
      <c r="AH53" s="60"/>
      <c r="AI53" s="60"/>
      <c r="AJ53" s="60"/>
      <c r="AK53" s="60"/>
      <c r="AL53" s="60"/>
      <c r="AM53" s="60"/>
      <c r="AN53" s="60"/>
      <c r="AO53" s="54">
        <v>168.49</v>
      </c>
      <c r="AP53" s="55"/>
      <c r="AQ53" s="55"/>
      <c r="AR53" s="55"/>
      <c r="AS53" s="55"/>
      <c r="AT53" s="55"/>
      <c r="AU53" s="55"/>
      <c r="AV53" s="56"/>
      <c r="AW53" s="54"/>
      <c r="AX53" s="55"/>
      <c r="AY53" s="55"/>
      <c r="AZ53" s="55"/>
      <c r="BA53" s="55"/>
      <c r="BB53" s="55"/>
      <c r="BC53" s="55"/>
      <c r="BD53" s="56"/>
      <c r="BE53" s="50">
        <f>AO53+AW53</f>
        <v>168.49</v>
      </c>
      <c r="BF53" s="50"/>
      <c r="BG53" s="50"/>
      <c r="BH53" s="50"/>
      <c r="BI53" s="50"/>
      <c r="BJ53" s="50"/>
      <c r="BK53" s="50"/>
      <c r="BL53" s="50"/>
    </row>
    <row r="54" spans="1:64" ht="29.25" customHeight="1">
      <c r="A54" s="72" t="s">
        <v>57</v>
      </c>
      <c r="B54" s="72"/>
      <c r="C54" s="72"/>
      <c r="D54" s="76" t="s">
        <v>150</v>
      </c>
      <c r="E54" s="60"/>
      <c r="F54" s="60"/>
      <c r="G54" s="60"/>
      <c r="H54" s="60"/>
      <c r="I54" s="60"/>
      <c r="J54" s="60"/>
      <c r="K54" s="60"/>
      <c r="L54" s="60"/>
      <c r="M54" s="60"/>
      <c r="N54" s="60"/>
      <c r="O54" s="60"/>
      <c r="P54" s="60"/>
      <c r="Q54" s="60"/>
      <c r="R54" s="60"/>
      <c r="S54" s="60"/>
      <c r="T54" s="60"/>
      <c r="U54" s="73" t="s">
        <v>130</v>
      </c>
      <c r="V54" s="74"/>
      <c r="W54" s="74"/>
      <c r="X54" s="74"/>
      <c r="Y54" s="75"/>
      <c r="Z54" s="76" t="s">
        <v>159</v>
      </c>
      <c r="AA54" s="60"/>
      <c r="AB54" s="60"/>
      <c r="AC54" s="60"/>
      <c r="AD54" s="60"/>
      <c r="AE54" s="60"/>
      <c r="AF54" s="60"/>
      <c r="AG54" s="60"/>
      <c r="AH54" s="60"/>
      <c r="AI54" s="60"/>
      <c r="AJ54" s="60"/>
      <c r="AK54" s="60"/>
      <c r="AL54" s="60"/>
      <c r="AM54" s="60"/>
      <c r="AN54" s="60"/>
      <c r="AO54" s="54">
        <v>1457953.58</v>
      </c>
      <c r="AP54" s="55"/>
      <c r="AQ54" s="55"/>
      <c r="AR54" s="55"/>
      <c r="AS54" s="55"/>
      <c r="AT54" s="55"/>
      <c r="AU54" s="55"/>
      <c r="AV54" s="56"/>
      <c r="AW54" s="54"/>
      <c r="AX54" s="55"/>
      <c r="AY54" s="55"/>
      <c r="AZ54" s="55"/>
      <c r="BA54" s="55"/>
      <c r="BB54" s="55"/>
      <c r="BC54" s="55"/>
      <c r="BD54" s="56"/>
      <c r="BE54" s="50">
        <f>AO54+AW54</f>
        <v>1457953.58</v>
      </c>
      <c r="BF54" s="50"/>
      <c r="BG54" s="50"/>
      <c r="BH54" s="50"/>
      <c r="BI54" s="50"/>
      <c r="BJ54" s="50"/>
      <c r="BK54" s="50"/>
      <c r="BL54" s="50"/>
    </row>
    <row r="55" spans="1:64" s="10" customFormat="1" ht="12.75" customHeight="1">
      <c r="A55" s="64">
        <v>2</v>
      </c>
      <c r="B55" s="65"/>
      <c r="C55" s="66"/>
      <c r="D55" s="71" t="s">
        <v>121</v>
      </c>
      <c r="E55" s="71"/>
      <c r="F55" s="71"/>
      <c r="G55" s="71"/>
      <c r="H55" s="71"/>
      <c r="I55" s="71"/>
      <c r="J55" s="71"/>
      <c r="K55" s="71"/>
      <c r="L55" s="71"/>
      <c r="M55" s="71"/>
      <c r="N55" s="71"/>
      <c r="O55" s="71"/>
      <c r="P55" s="71"/>
      <c r="Q55" s="71"/>
      <c r="R55" s="71"/>
      <c r="S55" s="71"/>
      <c r="T55" s="71"/>
      <c r="U55" s="71"/>
      <c r="V55" s="71"/>
      <c r="W55" s="71"/>
      <c r="X55" s="71"/>
      <c r="Y55" s="71"/>
      <c r="Z55" s="87"/>
      <c r="AA55" s="88"/>
      <c r="AB55" s="88"/>
      <c r="AC55" s="88"/>
      <c r="AD55" s="88"/>
      <c r="AE55" s="88"/>
      <c r="AF55" s="88"/>
      <c r="AG55" s="88"/>
      <c r="AH55" s="88"/>
      <c r="AI55" s="88"/>
      <c r="AJ55" s="88"/>
      <c r="AK55" s="88"/>
      <c r="AL55" s="88"/>
      <c r="AM55" s="88"/>
      <c r="AN55" s="89"/>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row>
    <row r="56" spans="1:64" ht="14.25" customHeight="1">
      <c r="A56" s="72" t="s">
        <v>59</v>
      </c>
      <c r="B56" s="72"/>
      <c r="C56" s="72"/>
      <c r="D56" s="76" t="s">
        <v>152</v>
      </c>
      <c r="E56" s="76"/>
      <c r="F56" s="76"/>
      <c r="G56" s="76"/>
      <c r="H56" s="76"/>
      <c r="I56" s="76"/>
      <c r="J56" s="76"/>
      <c r="K56" s="76"/>
      <c r="L56" s="76"/>
      <c r="M56" s="76"/>
      <c r="N56" s="76"/>
      <c r="O56" s="76"/>
      <c r="P56" s="76"/>
      <c r="Q56" s="76"/>
      <c r="R56" s="76"/>
      <c r="S56" s="76"/>
      <c r="T56" s="76"/>
      <c r="U56" s="67" t="s">
        <v>122</v>
      </c>
      <c r="V56" s="67"/>
      <c r="W56" s="67"/>
      <c r="X56" s="67"/>
      <c r="Y56" s="67"/>
      <c r="Z56" s="51" t="s">
        <v>157</v>
      </c>
      <c r="AA56" s="52"/>
      <c r="AB56" s="52"/>
      <c r="AC56" s="52"/>
      <c r="AD56" s="52"/>
      <c r="AE56" s="52"/>
      <c r="AF56" s="52"/>
      <c r="AG56" s="52"/>
      <c r="AH56" s="52"/>
      <c r="AI56" s="52"/>
      <c r="AJ56" s="52"/>
      <c r="AK56" s="52"/>
      <c r="AL56" s="52"/>
      <c r="AM56" s="52"/>
      <c r="AN56" s="53"/>
      <c r="AO56" s="77">
        <v>2208</v>
      </c>
      <c r="AP56" s="77"/>
      <c r="AQ56" s="77"/>
      <c r="AR56" s="77"/>
      <c r="AS56" s="77"/>
      <c r="AT56" s="77"/>
      <c r="AU56" s="77"/>
      <c r="AV56" s="77"/>
      <c r="AW56" s="77">
        <v>2208</v>
      </c>
      <c r="AX56" s="77"/>
      <c r="AY56" s="77"/>
      <c r="AZ56" s="77"/>
      <c r="BA56" s="77"/>
      <c r="BB56" s="77"/>
      <c r="BC56" s="77"/>
      <c r="BD56" s="77"/>
      <c r="BE56" s="77">
        <v>2208</v>
      </c>
      <c r="BF56" s="77"/>
      <c r="BG56" s="77"/>
      <c r="BH56" s="77"/>
      <c r="BI56" s="77"/>
      <c r="BJ56" s="77"/>
      <c r="BK56" s="77"/>
      <c r="BL56" s="77"/>
    </row>
    <row r="57" spans="1:64" ht="18" customHeight="1">
      <c r="A57" s="72" t="s">
        <v>60</v>
      </c>
      <c r="B57" s="72"/>
      <c r="C57" s="72"/>
      <c r="D57" s="76" t="s">
        <v>153</v>
      </c>
      <c r="E57" s="76"/>
      <c r="F57" s="76"/>
      <c r="G57" s="76"/>
      <c r="H57" s="76"/>
      <c r="I57" s="76"/>
      <c r="J57" s="76"/>
      <c r="K57" s="76"/>
      <c r="L57" s="76"/>
      <c r="M57" s="76"/>
      <c r="N57" s="76"/>
      <c r="O57" s="76"/>
      <c r="P57" s="76"/>
      <c r="Q57" s="76"/>
      <c r="R57" s="76"/>
      <c r="S57" s="76"/>
      <c r="T57" s="76"/>
      <c r="U57" s="67" t="s">
        <v>122</v>
      </c>
      <c r="V57" s="67"/>
      <c r="W57" s="67"/>
      <c r="X57" s="67"/>
      <c r="Y57" s="67"/>
      <c r="Z57" s="51" t="s">
        <v>158</v>
      </c>
      <c r="AA57" s="52"/>
      <c r="AB57" s="52"/>
      <c r="AC57" s="52"/>
      <c r="AD57" s="52"/>
      <c r="AE57" s="52"/>
      <c r="AF57" s="52"/>
      <c r="AG57" s="52"/>
      <c r="AH57" s="52"/>
      <c r="AI57" s="52"/>
      <c r="AJ57" s="52"/>
      <c r="AK57" s="52"/>
      <c r="AL57" s="52"/>
      <c r="AM57" s="52"/>
      <c r="AN57" s="53"/>
      <c r="AO57" s="77">
        <v>3140</v>
      </c>
      <c r="AP57" s="77"/>
      <c r="AQ57" s="77"/>
      <c r="AR57" s="77"/>
      <c r="AS57" s="77"/>
      <c r="AT57" s="77"/>
      <c r="AU57" s="77"/>
      <c r="AV57" s="77"/>
      <c r="AW57" s="77"/>
      <c r="AX57" s="77"/>
      <c r="AY57" s="77"/>
      <c r="AZ57" s="77"/>
      <c r="BA57" s="77"/>
      <c r="BB57" s="77"/>
      <c r="BC57" s="77"/>
      <c r="BD57" s="77"/>
      <c r="BE57" s="77">
        <f>AO57+AW57</f>
        <v>3140</v>
      </c>
      <c r="BF57" s="77"/>
      <c r="BG57" s="77"/>
      <c r="BH57" s="77"/>
      <c r="BI57" s="77"/>
      <c r="BJ57" s="77"/>
      <c r="BK57" s="77"/>
      <c r="BL57" s="77"/>
    </row>
    <row r="58" spans="1:64" ht="12.75" customHeight="1">
      <c r="A58" s="72"/>
      <c r="B58" s="72"/>
      <c r="C58" s="72"/>
      <c r="D58" s="76" t="s">
        <v>154</v>
      </c>
      <c r="E58" s="76"/>
      <c r="F58" s="76"/>
      <c r="G58" s="76"/>
      <c r="H58" s="76"/>
      <c r="I58" s="76"/>
      <c r="J58" s="76"/>
      <c r="K58" s="76"/>
      <c r="L58" s="76"/>
      <c r="M58" s="76"/>
      <c r="N58" s="76"/>
      <c r="O58" s="76"/>
      <c r="P58" s="76"/>
      <c r="Q58" s="76"/>
      <c r="R58" s="76"/>
      <c r="S58" s="76"/>
      <c r="T58" s="76"/>
      <c r="U58" s="67" t="s">
        <v>122</v>
      </c>
      <c r="V58" s="67"/>
      <c r="W58" s="67"/>
      <c r="X58" s="67"/>
      <c r="Y58" s="67"/>
      <c r="Z58" s="51" t="s">
        <v>158</v>
      </c>
      <c r="AA58" s="52"/>
      <c r="AB58" s="52"/>
      <c r="AC58" s="52"/>
      <c r="AD58" s="52"/>
      <c r="AE58" s="52"/>
      <c r="AF58" s="52"/>
      <c r="AG58" s="52"/>
      <c r="AH58" s="52"/>
      <c r="AI58" s="52"/>
      <c r="AJ58" s="52"/>
      <c r="AK58" s="52"/>
      <c r="AL58" s="52"/>
      <c r="AM58" s="52"/>
      <c r="AN58" s="53"/>
      <c r="AO58" s="77">
        <v>1728</v>
      </c>
      <c r="AP58" s="77"/>
      <c r="AQ58" s="77"/>
      <c r="AR58" s="77"/>
      <c r="AS58" s="77"/>
      <c r="AT58" s="77"/>
      <c r="AU58" s="77"/>
      <c r="AV58" s="77"/>
      <c r="AW58" s="77"/>
      <c r="AX58" s="77"/>
      <c r="AY58" s="77"/>
      <c r="AZ58" s="77"/>
      <c r="BA58" s="77"/>
      <c r="BB58" s="77"/>
      <c r="BC58" s="77"/>
      <c r="BD58" s="77"/>
      <c r="BE58" s="77">
        <f>AO58+AW58</f>
        <v>1728</v>
      </c>
      <c r="BF58" s="77"/>
      <c r="BG58" s="77"/>
      <c r="BH58" s="77"/>
      <c r="BI58" s="77"/>
      <c r="BJ58" s="77"/>
      <c r="BK58" s="77"/>
      <c r="BL58" s="77"/>
    </row>
    <row r="59" spans="1:64" ht="12.75" customHeight="1">
      <c r="A59" s="32"/>
      <c r="B59" s="32"/>
      <c r="C59" s="32"/>
      <c r="D59" s="76" t="s">
        <v>155</v>
      </c>
      <c r="E59" s="76"/>
      <c r="F59" s="76"/>
      <c r="G59" s="76"/>
      <c r="H59" s="76"/>
      <c r="I59" s="76"/>
      <c r="J59" s="76"/>
      <c r="K59" s="76"/>
      <c r="L59" s="76"/>
      <c r="M59" s="76"/>
      <c r="N59" s="76"/>
      <c r="O59" s="76"/>
      <c r="P59" s="76"/>
      <c r="Q59" s="76"/>
      <c r="R59" s="76"/>
      <c r="S59" s="76"/>
      <c r="T59" s="76"/>
      <c r="U59" s="67" t="s">
        <v>122</v>
      </c>
      <c r="V59" s="67"/>
      <c r="W59" s="67"/>
      <c r="X59" s="67"/>
      <c r="Y59" s="67"/>
      <c r="Z59" s="51" t="s">
        <v>158</v>
      </c>
      <c r="AA59" s="52"/>
      <c r="AB59" s="52"/>
      <c r="AC59" s="52"/>
      <c r="AD59" s="52"/>
      <c r="AE59" s="52"/>
      <c r="AF59" s="52"/>
      <c r="AG59" s="52"/>
      <c r="AH59" s="52"/>
      <c r="AI59" s="52"/>
      <c r="AJ59" s="52"/>
      <c r="AK59" s="52"/>
      <c r="AL59" s="52"/>
      <c r="AM59" s="52"/>
      <c r="AN59" s="53"/>
      <c r="AO59" s="77">
        <v>1412</v>
      </c>
      <c r="AP59" s="77"/>
      <c r="AQ59" s="77"/>
      <c r="AR59" s="77"/>
      <c r="AS59" s="77"/>
      <c r="AT59" s="77"/>
      <c r="AU59" s="77"/>
      <c r="AV59" s="77"/>
      <c r="AW59" s="77"/>
      <c r="AX59" s="77"/>
      <c r="AY59" s="77"/>
      <c r="AZ59" s="77"/>
      <c r="BA59" s="77"/>
      <c r="BB59" s="77"/>
      <c r="BC59" s="77"/>
      <c r="BD59" s="77"/>
      <c r="BE59" s="77">
        <f>AO59+AW59</f>
        <v>1412</v>
      </c>
      <c r="BF59" s="77"/>
      <c r="BG59" s="77"/>
      <c r="BH59" s="77"/>
      <c r="BI59" s="77"/>
      <c r="BJ59" s="77"/>
      <c r="BK59" s="77"/>
      <c r="BL59" s="77"/>
    </row>
    <row r="60" spans="1:64" ht="27.75" customHeight="1">
      <c r="A60" s="72" t="s">
        <v>61</v>
      </c>
      <c r="B60" s="72"/>
      <c r="C60" s="72"/>
      <c r="D60" s="76" t="s">
        <v>156</v>
      </c>
      <c r="E60" s="76"/>
      <c r="F60" s="76"/>
      <c r="G60" s="76"/>
      <c r="H60" s="76"/>
      <c r="I60" s="76"/>
      <c r="J60" s="76"/>
      <c r="K60" s="76"/>
      <c r="L60" s="76"/>
      <c r="M60" s="76"/>
      <c r="N60" s="76"/>
      <c r="O60" s="76"/>
      <c r="P60" s="76"/>
      <c r="Q60" s="76"/>
      <c r="R60" s="76"/>
      <c r="S60" s="76"/>
      <c r="T60" s="76"/>
      <c r="U60" s="67" t="s">
        <v>130</v>
      </c>
      <c r="V60" s="67"/>
      <c r="W60" s="67"/>
      <c r="X60" s="67"/>
      <c r="Y60" s="67"/>
      <c r="Z60" s="51" t="s">
        <v>159</v>
      </c>
      <c r="AA60" s="52"/>
      <c r="AB60" s="52"/>
      <c r="AC60" s="52"/>
      <c r="AD60" s="52"/>
      <c r="AE60" s="52"/>
      <c r="AF60" s="52"/>
      <c r="AG60" s="52"/>
      <c r="AH60" s="52"/>
      <c r="AI60" s="52"/>
      <c r="AJ60" s="52"/>
      <c r="AK60" s="52"/>
      <c r="AL60" s="52"/>
      <c r="AM60" s="52"/>
      <c r="AN60" s="53"/>
      <c r="AO60" s="50">
        <v>1457953.58</v>
      </c>
      <c r="AP60" s="50"/>
      <c r="AQ60" s="50"/>
      <c r="AR60" s="50"/>
      <c r="AS60" s="50"/>
      <c r="AT60" s="50"/>
      <c r="AU60" s="50"/>
      <c r="AV60" s="50"/>
      <c r="AW60" s="77"/>
      <c r="AX60" s="77"/>
      <c r="AY60" s="77"/>
      <c r="AZ60" s="77"/>
      <c r="BA60" s="77"/>
      <c r="BB60" s="77"/>
      <c r="BC60" s="77"/>
      <c r="BD60" s="77"/>
      <c r="BE60" s="50">
        <f>AO60+AW60</f>
        <v>1457953.58</v>
      </c>
      <c r="BF60" s="50"/>
      <c r="BG60" s="50"/>
      <c r="BH60" s="50"/>
      <c r="BI60" s="50"/>
      <c r="BJ60" s="50"/>
      <c r="BK60" s="50"/>
      <c r="BL60" s="50"/>
    </row>
    <row r="61" spans="1:64" s="10" customFormat="1" ht="12.75" customHeight="1">
      <c r="A61" s="64">
        <v>3</v>
      </c>
      <c r="B61" s="65"/>
      <c r="C61" s="66"/>
      <c r="D61" s="71" t="s">
        <v>123</v>
      </c>
      <c r="E61" s="71"/>
      <c r="F61" s="71"/>
      <c r="G61" s="71"/>
      <c r="H61" s="71"/>
      <c r="I61" s="71"/>
      <c r="J61" s="71"/>
      <c r="K61" s="71"/>
      <c r="L61" s="71"/>
      <c r="M61" s="71"/>
      <c r="N61" s="71"/>
      <c r="O61" s="71"/>
      <c r="P61" s="71"/>
      <c r="Q61" s="71"/>
      <c r="R61" s="71"/>
      <c r="S61" s="71"/>
      <c r="T61" s="71"/>
      <c r="U61" s="71"/>
      <c r="V61" s="71"/>
      <c r="W61" s="71"/>
      <c r="X61" s="71"/>
      <c r="Y61" s="71"/>
      <c r="Z61" s="87"/>
      <c r="AA61" s="88"/>
      <c r="AB61" s="88"/>
      <c r="AC61" s="88"/>
      <c r="AD61" s="88"/>
      <c r="AE61" s="88"/>
      <c r="AF61" s="88"/>
      <c r="AG61" s="88"/>
      <c r="AH61" s="88"/>
      <c r="AI61" s="88"/>
      <c r="AJ61" s="88"/>
      <c r="AK61" s="88"/>
      <c r="AL61" s="88"/>
      <c r="AM61" s="88"/>
      <c r="AN61" s="89"/>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row>
    <row r="62" spans="1:64" ht="44.25" customHeight="1">
      <c r="A62" s="72" t="s">
        <v>62</v>
      </c>
      <c r="B62" s="72"/>
      <c r="C62" s="72"/>
      <c r="D62" s="67" t="s">
        <v>160</v>
      </c>
      <c r="E62" s="67"/>
      <c r="F62" s="67"/>
      <c r="G62" s="67"/>
      <c r="H62" s="67"/>
      <c r="I62" s="67"/>
      <c r="J62" s="67"/>
      <c r="K62" s="67"/>
      <c r="L62" s="67"/>
      <c r="M62" s="67"/>
      <c r="N62" s="67"/>
      <c r="O62" s="67"/>
      <c r="P62" s="67"/>
      <c r="Q62" s="67"/>
      <c r="R62" s="67"/>
      <c r="S62" s="67"/>
      <c r="T62" s="67"/>
      <c r="U62" s="67" t="s">
        <v>130</v>
      </c>
      <c r="V62" s="67"/>
      <c r="W62" s="67"/>
      <c r="X62" s="67"/>
      <c r="Y62" s="67"/>
      <c r="Z62" s="67" t="s">
        <v>162</v>
      </c>
      <c r="AA62" s="67"/>
      <c r="AB62" s="67"/>
      <c r="AC62" s="67"/>
      <c r="AD62" s="67"/>
      <c r="AE62" s="67"/>
      <c r="AF62" s="67"/>
      <c r="AG62" s="67"/>
      <c r="AH62" s="67"/>
      <c r="AI62" s="67"/>
      <c r="AJ62" s="67"/>
      <c r="AK62" s="67"/>
      <c r="AL62" s="67"/>
      <c r="AM62" s="67"/>
      <c r="AN62" s="67"/>
      <c r="AO62" s="50">
        <v>23042.72</v>
      </c>
      <c r="AP62" s="50"/>
      <c r="AQ62" s="50"/>
      <c r="AR62" s="50"/>
      <c r="AS62" s="50"/>
      <c r="AT62" s="50"/>
      <c r="AU62" s="50"/>
      <c r="AV62" s="50"/>
      <c r="AW62" s="50">
        <v>2388.59</v>
      </c>
      <c r="AX62" s="50"/>
      <c r="AY62" s="50"/>
      <c r="AZ62" s="50"/>
      <c r="BA62" s="50"/>
      <c r="BB62" s="50"/>
      <c r="BC62" s="50"/>
      <c r="BD62" s="50"/>
      <c r="BE62" s="50">
        <f>AO62+AW62</f>
        <v>25431.31</v>
      </c>
      <c r="BF62" s="50"/>
      <c r="BG62" s="50"/>
      <c r="BH62" s="50"/>
      <c r="BI62" s="50"/>
      <c r="BJ62" s="50"/>
      <c r="BK62" s="50"/>
      <c r="BL62" s="50"/>
    </row>
    <row r="63" spans="1:64" ht="42" customHeight="1">
      <c r="A63" s="72" t="s">
        <v>63</v>
      </c>
      <c r="B63" s="72"/>
      <c r="C63" s="72"/>
      <c r="D63" s="67" t="s">
        <v>161</v>
      </c>
      <c r="E63" s="67"/>
      <c r="F63" s="67"/>
      <c r="G63" s="67"/>
      <c r="H63" s="67"/>
      <c r="I63" s="67"/>
      <c r="J63" s="67"/>
      <c r="K63" s="67"/>
      <c r="L63" s="67"/>
      <c r="M63" s="67"/>
      <c r="N63" s="67"/>
      <c r="O63" s="67"/>
      <c r="P63" s="67"/>
      <c r="Q63" s="67"/>
      <c r="R63" s="67"/>
      <c r="S63" s="67"/>
      <c r="T63" s="67"/>
      <c r="U63" s="67" t="s">
        <v>122</v>
      </c>
      <c r="V63" s="67"/>
      <c r="W63" s="67"/>
      <c r="X63" s="67"/>
      <c r="Y63" s="67"/>
      <c r="Z63" s="67" t="s">
        <v>163</v>
      </c>
      <c r="AA63" s="67"/>
      <c r="AB63" s="67"/>
      <c r="AC63" s="67"/>
      <c r="AD63" s="67"/>
      <c r="AE63" s="67"/>
      <c r="AF63" s="67"/>
      <c r="AG63" s="67"/>
      <c r="AH63" s="67"/>
      <c r="AI63" s="67"/>
      <c r="AJ63" s="67"/>
      <c r="AK63" s="67"/>
      <c r="AL63" s="67"/>
      <c r="AM63" s="67"/>
      <c r="AN63" s="67"/>
      <c r="AO63" s="77">
        <v>13</v>
      </c>
      <c r="AP63" s="77"/>
      <c r="AQ63" s="77"/>
      <c r="AR63" s="77"/>
      <c r="AS63" s="77"/>
      <c r="AT63" s="77"/>
      <c r="AU63" s="77"/>
      <c r="AV63" s="77"/>
      <c r="AW63" s="50"/>
      <c r="AX63" s="50"/>
      <c r="AY63" s="50"/>
      <c r="AZ63" s="50"/>
      <c r="BA63" s="50"/>
      <c r="BB63" s="50"/>
      <c r="BC63" s="50"/>
      <c r="BD63" s="50"/>
      <c r="BE63" s="77">
        <f>AO63+AW63</f>
        <v>13</v>
      </c>
      <c r="BF63" s="77"/>
      <c r="BG63" s="77"/>
      <c r="BH63" s="77"/>
      <c r="BI63" s="77"/>
      <c r="BJ63" s="77"/>
      <c r="BK63" s="77"/>
      <c r="BL63" s="77"/>
    </row>
    <row r="64" spans="1:64" s="10" customFormat="1" ht="12.75" customHeight="1">
      <c r="A64" s="37">
        <v>4</v>
      </c>
      <c r="B64" s="37"/>
      <c r="C64" s="37"/>
      <c r="D64" s="71" t="s">
        <v>124</v>
      </c>
      <c r="E64" s="71"/>
      <c r="F64" s="71"/>
      <c r="G64" s="71"/>
      <c r="H64" s="71"/>
      <c r="I64" s="71"/>
      <c r="J64" s="71"/>
      <c r="K64" s="71"/>
      <c r="L64" s="71"/>
      <c r="M64" s="71"/>
      <c r="N64" s="71"/>
      <c r="O64" s="71"/>
      <c r="P64" s="71"/>
      <c r="Q64" s="71"/>
      <c r="R64" s="71"/>
      <c r="S64" s="71"/>
      <c r="T64" s="71"/>
      <c r="U64" s="71"/>
      <c r="V64" s="71"/>
      <c r="W64" s="71"/>
      <c r="X64" s="71"/>
      <c r="Y64" s="71"/>
      <c r="Z64" s="87"/>
      <c r="AA64" s="88"/>
      <c r="AB64" s="88"/>
      <c r="AC64" s="88"/>
      <c r="AD64" s="88"/>
      <c r="AE64" s="88"/>
      <c r="AF64" s="88"/>
      <c r="AG64" s="88"/>
      <c r="AH64" s="88"/>
      <c r="AI64" s="88"/>
      <c r="AJ64" s="88"/>
      <c r="AK64" s="88"/>
      <c r="AL64" s="88"/>
      <c r="AM64" s="88"/>
      <c r="AN64" s="89"/>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row>
    <row r="65" spans="1:64" ht="41.25" customHeight="1">
      <c r="A65" s="72" t="s">
        <v>65</v>
      </c>
      <c r="B65" s="72"/>
      <c r="C65" s="72"/>
      <c r="D65" s="67" t="s">
        <v>164</v>
      </c>
      <c r="E65" s="67"/>
      <c r="F65" s="67"/>
      <c r="G65" s="67"/>
      <c r="H65" s="67"/>
      <c r="I65" s="67"/>
      <c r="J65" s="67"/>
      <c r="K65" s="67"/>
      <c r="L65" s="67"/>
      <c r="M65" s="67"/>
      <c r="N65" s="67"/>
      <c r="O65" s="67"/>
      <c r="P65" s="67"/>
      <c r="Q65" s="67"/>
      <c r="R65" s="67"/>
      <c r="S65" s="67"/>
      <c r="T65" s="67"/>
      <c r="U65" s="67" t="s">
        <v>131</v>
      </c>
      <c r="V65" s="67"/>
      <c r="W65" s="67"/>
      <c r="X65" s="67"/>
      <c r="Y65" s="67"/>
      <c r="Z65" s="67" t="s">
        <v>171</v>
      </c>
      <c r="AA65" s="67"/>
      <c r="AB65" s="67"/>
      <c r="AC65" s="67"/>
      <c r="AD65" s="67"/>
      <c r="AE65" s="67"/>
      <c r="AF65" s="67"/>
      <c r="AG65" s="67"/>
      <c r="AH65" s="67"/>
      <c r="AI65" s="67"/>
      <c r="AJ65" s="67"/>
      <c r="AK65" s="67"/>
      <c r="AL65" s="67"/>
      <c r="AM65" s="67"/>
      <c r="AN65" s="67"/>
      <c r="AO65" s="77">
        <v>70</v>
      </c>
      <c r="AP65" s="77"/>
      <c r="AQ65" s="77"/>
      <c r="AR65" s="77"/>
      <c r="AS65" s="77"/>
      <c r="AT65" s="77"/>
      <c r="AU65" s="77"/>
      <c r="AV65" s="77"/>
      <c r="AW65" s="77"/>
      <c r="AX65" s="77"/>
      <c r="AY65" s="77"/>
      <c r="AZ65" s="77"/>
      <c r="BA65" s="77"/>
      <c r="BB65" s="77"/>
      <c r="BC65" s="77"/>
      <c r="BD65" s="77"/>
      <c r="BE65" s="77">
        <v>70</v>
      </c>
      <c r="BF65" s="77"/>
      <c r="BG65" s="77"/>
      <c r="BH65" s="77"/>
      <c r="BI65" s="77"/>
      <c r="BJ65" s="77"/>
      <c r="BK65" s="77"/>
      <c r="BL65" s="77"/>
    </row>
    <row r="66" spans="1:64" ht="46.5" customHeight="1">
      <c r="A66" s="72" t="s">
        <v>66</v>
      </c>
      <c r="B66" s="72"/>
      <c r="C66" s="72"/>
      <c r="D66" s="67" t="s">
        <v>165</v>
      </c>
      <c r="E66" s="67"/>
      <c r="F66" s="67"/>
      <c r="G66" s="67"/>
      <c r="H66" s="67"/>
      <c r="I66" s="67"/>
      <c r="J66" s="67"/>
      <c r="K66" s="67"/>
      <c r="L66" s="67"/>
      <c r="M66" s="67"/>
      <c r="N66" s="67"/>
      <c r="O66" s="67"/>
      <c r="P66" s="67"/>
      <c r="Q66" s="67"/>
      <c r="R66" s="67"/>
      <c r="S66" s="67"/>
      <c r="T66" s="67"/>
      <c r="U66" s="67" t="s">
        <v>131</v>
      </c>
      <c r="V66" s="67"/>
      <c r="W66" s="67"/>
      <c r="X66" s="67"/>
      <c r="Y66" s="67"/>
      <c r="Z66" s="67" t="s">
        <v>172</v>
      </c>
      <c r="AA66" s="67"/>
      <c r="AB66" s="67"/>
      <c r="AC66" s="67"/>
      <c r="AD66" s="67"/>
      <c r="AE66" s="67"/>
      <c r="AF66" s="67"/>
      <c r="AG66" s="67"/>
      <c r="AH66" s="67"/>
      <c r="AI66" s="67"/>
      <c r="AJ66" s="67"/>
      <c r="AK66" s="67"/>
      <c r="AL66" s="67"/>
      <c r="AM66" s="67"/>
      <c r="AN66" s="67"/>
      <c r="AO66" s="77">
        <v>100</v>
      </c>
      <c r="AP66" s="77"/>
      <c r="AQ66" s="77"/>
      <c r="AR66" s="77"/>
      <c r="AS66" s="77"/>
      <c r="AT66" s="77"/>
      <c r="AU66" s="77"/>
      <c r="AV66" s="77"/>
      <c r="AW66" s="77"/>
      <c r="AX66" s="77"/>
      <c r="AY66" s="77"/>
      <c r="AZ66" s="77"/>
      <c r="BA66" s="77"/>
      <c r="BB66" s="77"/>
      <c r="BC66" s="77"/>
      <c r="BD66" s="77"/>
      <c r="BE66" s="77">
        <v>100</v>
      </c>
      <c r="BF66" s="77"/>
      <c r="BG66" s="77"/>
      <c r="BH66" s="77"/>
      <c r="BI66" s="77"/>
      <c r="BJ66" s="77"/>
      <c r="BK66" s="77"/>
      <c r="BL66" s="77"/>
    </row>
    <row r="67" spans="1:64" ht="12.75" customHeight="1">
      <c r="A67" s="37"/>
      <c r="B67" s="37"/>
      <c r="C67" s="37"/>
      <c r="D67" s="67" t="s">
        <v>166</v>
      </c>
      <c r="E67" s="67"/>
      <c r="F67" s="67"/>
      <c r="G67" s="67"/>
      <c r="H67" s="67"/>
      <c r="I67" s="67"/>
      <c r="J67" s="67"/>
      <c r="K67" s="67"/>
      <c r="L67" s="67"/>
      <c r="M67" s="67"/>
      <c r="N67" s="67"/>
      <c r="O67" s="67"/>
      <c r="P67" s="67"/>
      <c r="Q67" s="67"/>
      <c r="R67" s="67"/>
      <c r="S67" s="67"/>
      <c r="T67" s="67"/>
      <c r="U67" s="119"/>
      <c r="V67" s="120"/>
      <c r="W67" s="120"/>
      <c r="X67" s="120"/>
      <c r="Y67" s="121"/>
      <c r="Z67" s="73"/>
      <c r="AA67" s="74"/>
      <c r="AB67" s="74"/>
      <c r="AC67" s="74"/>
      <c r="AD67" s="74"/>
      <c r="AE67" s="74"/>
      <c r="AF67" s="74"/>
      <c r="AG67" s="74"/>
      <c r="AH67" s="74"/>
      <c r="AI67" s="74"/>
      <c r="AJ67" s="74"/>
      <c r="AK67" s="74"/>
      <c r="AL67" s="74"/>
      <c r="AM67" s="74"/>
      <c r="AN67" s="75"/>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row>
    <row r="68" spans="1:64" ht="12.75" customHeight="1">
      <c r="A68" s="37">
        <v>1</v>
      </c>
      <c r="B68" s="37"/>
      <c r="C68" s="37"/>
      <c r="D68" s="71" t="s">
        <v>119</v>
      </c>
      <c r="E68" s="71"/>
      <c r="F68" s="71"/>
      <c r="G68" s="71"/>
      <c r="H68" s="71"/>
      <c r="I68" s="71"/>
      <c r="J68" s="71"/>
      <c r="K68" s="71"/>
      <c r="L68" s="71"/>
      <c r="M68" s="71"/>
      <c r="N68" s="71"/>
      <c r="O68" s="71"/>
      <c r="P68" s="71"/>
      <c r="Q68" s="71"/>
      <c r="R68" s="71"/>
      <c r="S68" s="71"/>
      <c r="T68" s="71"/>
      <c r="U68" s="11"/>
      <c r="V68" s="11"/>
      <c r="W68" s="11"/>
      <c r="X68" s="11"/>
      <c r="Y68" s="12"/>
      <c r="Z68" s="73"/>
      <c r="AA68" s="74"/>
      <c r="AB68" s="74"/>
      <c r="AC68" s="74"/>
      <c r="AD68" s="74"/>
      <c r="AE68" s="74"/>
      <c r="AF68" s="74"/>
      <c r="AG68" s="74"/>
      <c r="AH68" s="74"/>
      <c r="AI68" s="74"/>
      <c r="AJ68" s="74"/>
      <c r="AK68" s="74"/>
      <c r="AL68" s="74"/>
      <c r="AM68" s="74"/>
      <c r="AN68" s="75"/>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row>
    <row r="69" spans="1:64" ht="36" customHeight="1">
      <c r="A69" s="72" t="s">
        <v>53</v>
      </c>
      <c r="B69" s="72"/>
      <c r="C69" s="72"/>
      <c r="D69" s="67" t="s">
        <v>167</v>
      </c>
      <c r="E69" s="67"/>
      <c r="F69" s="67"/>
      <c r="G69" s="67"/>
      <c r="H69" s="67"/>
      <c r="I69" s="67"/>
      <c r="J69" s="67"/>
      <c r="K69" s="67"/>
      <c r="L69" s="67"/>
      <c r="M69" s="67"/>
      <c r="N69" s="67"/>
      <c r="O69" s="67"/>
      <c r="P69" s="67"/>
      <c r="Q69" s="67"/>
      <c r="R69" s="67"/>
      <c r="S69" s="67"/>
      <c r="T69" s="67"/>
      <c r="U69" s="73" t="s">
        <v>130</v>
      </c>
      <c r="V69" s="74"/>
      <c r="W69" s="74"/>
      <c r="X69" s="74"/>
      <c r="Y69" s="75"/>
      <c r="Z69" s="67" t="s">
        <v>173</v>
      </c>
      <c r="AA69" s="67"/>
      <c r="AB69" s="67"/>
      <c r="AC69" s="67"/>
      <c r="AD69" s="67"/>
      <c r="AE69" s="67"/>
      <c r="AF69" s="67"/>
      <c r="AG69" s="67"/>
      <c r="AH69" s="67"/>
      <c r="AI69" s="67"/>
      <c r="AJ69" s="67"/>
      <c r="AK69" s="67"/>
      <c r="AL69" s="67"/>
      <c r="AM69" s="67"/>
      <c r="AN69" s="67"/>
      <c r="AO69" s="77"/>
      <c r="AP69" s="77"/>
      <c r="AQ69" s="77"/>
      <c r="AR69" s="77"/>
      <c r="AS69" s="77"/>
      <c r="AT69" s="77"/>
      <c r="AU69" s="77"/>
      <c r="AV69" s="77"/>
      <c r="AW69" s="50">
        <v>24000</v>
      </c>
      <c r="AX69" s="50"/>
      <c r="AY69" s="50"/>
      <c r="AZ69" s="50"/>
      <c r="BA69" s="50"/>
      <c r="BB69" s="50"/>
      <c r="BC69" s="50"/>
      <c r="BD69" s="50"/>
      <c r="BE69" s="50">
        <v>24000</v>
      </c>
      <c r="BF69" s="50"/>
      <c r="BG69" s="50"/>
      <c r="BH69" s="50"/>
      <c r="BI69" s="50"/>
      <c r="BJ69" s="50"/>
      <c r="BK69" s="50"/>
      <c r="BL69" s="50"/>
    </row>
    <row r="70" spans="1:64" ht="12.75" customHeight="1">
      <c r="A70" s="64">
        <v>2</v>
      </c>
      <c r="B70" s="65"/>
      <c r="C70" s="66"/>
      <c r="D70" s="71" t="s">
        <v>121</v>
      </c>
      <c r="E70" s="71"/>
      <c r="F70" s="71"/>
      <c r="G70" s="71"/>
      <c r="H70" s="71"/>
      <c r="I70" s="71"/>
      <c r="J70" s="71"/>
      <c r="K70" s="71"/>
      <c r="L70" s="71"/>
      <c r="M70" s="71"/>
      <c r="N70" s="71"/>
      <c r="O70" s="71"/>
      <c r="P70" s="71"/>
      <c r="Q70" s="71"/>
      <c r="R70" s="71"/>
      <c r="S70" s="71"/>
      <c r="T70" s="71"/>
      <c r="U70" s="13"/>
      <c r="V70" s="14"/>
      <c r="W70" s="14"/>
      <c r="X70" s="14"/>
      <c r="Y70" s="15"/>
      <c r="Z70" s="122"/>
      <c r="AA70" s="123"/>
      <c r="AB70" s="123"/>
      <c r="AC70" s="123"/>
      <c r="AD70" s="123"/>
      <c r="AE70" s="123"/>
      <c r="AF70" s="123"/>
      <c r="AG70" s="123"/>
      <c r="AH70" s="123"/>
      <c r="AI70" s="123"/>
      <c r="AJ70" s="123"/>
      <c r="AK70" s="123"/>
      <c r="AL70" s="123"/>
      <c r="AM70" s="123"/>
      <c r="AN70" s="124"/>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row>
    <row r="71" spans="1:64" ht="27" customHeight="1">
      <c r="A71" s="72" t="s">
        <v>59</v>
      </c>
      <c r="B71" s="72"/>
      <c r="C71" s="72"/>
      <c r="D71" s="67" t="s">
        <v>168</v>
      </c>
      <c r="E71" s="67"/>
      <c r="F71" s="67"/>
      <c r="G71" s="67"/>
      <c r="H71" s="67"/>
      <c r="I71" s="67"/>
      <c r="J71" s="67"/>
      <c r="K71" s="67"/>
      <c r="L71" s="67"/>
      <c r="M71" s="67"/>
      <c r="N71" s="67"/>
      <c r="O71" s="67"/>
      <c r="P71" s="67"/>
      <c r="Q71" s="67"/>
      <c r="R71" s="67"/>
      <c r="S71" s="67"/>
      <c r="T71" s="67"/>
      <c r="U71" s="73" t="s">
        <v>129</v>
      </c>
      <c r="V71" s="74"/>
      <c r="W71" s="74"/>
      <c r="X71" s="74"/>
      <c r="Y71" s="75"/>
      <c r="Z71" s="67" t="s">
        <v>173</v>
      </c>
      <c r="AA71" s="67"/>
      <c r="AB71" s="67"/>
      <c r="AC71" s="67"/>
      <c r="AD71" s="67"/>
      <c r="AE71" s="67"/>
      <c r="AF71" s="67"/>
      <c r="AG71" s="67"/>
      <c r="AH71" s="67"/>
      <c r="AI71" s="67"/>
      <c r="AJ71" s="67"/>
      <c r="AK71" s="67"/>
      <c r="AL71" s="67"/>
      <c r="AM71" s="67"/>
      <c r="AN71" s="67"/>
      <c r="AO71" s="77"/>
      <c r="AP71" s="77"/>
      <c r="AQ71" s="77"/>
      <c r="AR71" s="77"/>
      <c r="AS71" s="77"/>
      <c r="AT71" s="77"/>
      <c r="AU71" s="77"/>
      <c r="AV71" s="77"/>
      <c r="AW71" s="77">
        <v>2</v>
      </c>
      <c r="AX71" s="77"/>
      <c r="AY71" s="77"/>
      <c r="AZ71" s="77"/>
      <c r="BA71" s="77"/>
      <c r="BB71" s="77"/>
      <c r="BC71" s="77"/>
      <c r="BD71" s="77"/>
      <c r="BE71" s="77">
        <v>2</v>
      </c>
      <c r="BF71" s="77"/>
      <c r="BG71" s="77"/>
      <c r="BH71" s="77"/>
      <c r="BI71" s="77"/>
      <c r="BJ71" s="77"/>
      <c r="BK71" s="77"/>
      <c r="BL71" s="77"/>
    </row>
    <row r="72" spans="1:64" ht="12.75" customHeight="1">
      <c r="A72" s="64">
        <v>3</v>
      </c>
      <c r="B72" s="65"/>
      <c r="C72" s="66"/>
      <c r="D72" s="71" t="s">
        <v>123</v>
      </c>
      <c r="E72" s="71"/>
      <c r="F72" s="71"/>
      <c r="G72" s="71"/>
      <c r="H72" s="71"/>
      <c r="I72" s="71"/>
      <c r="J72" s="71"/>
      <c r="K72" s="71"/>
      <c r="L72" s="71"/>
      <c r="M72" s="71"/>
      <c r="N72" s="71"/>
      <c r="O72" s="71"/>
      <c r="P72" s="71"/>
      <c r="Q72" s="71"/>
      <c r="R72" s="71"/>
      <c r="S72" s="71"/>
      <c r="T72" s="71"/>
      <c r="U72" s="13"/>
      <c r="V72" s="14"/>
      <c r="W72" s="14"/>
      <c r="X72" s="14"/>
      <c r="Y72" s="15"/>
      <c r="Z72" s="122"/>
      <c r="AA72" s="123"/>
      <c r="AB72" s="123"/>
      <c r="AC72" s="123"/>
      <c r="AD72" s="123"/>
      <c r="AE72" s="123"/>
      <c r="AF72" s="123"/>
      <c r="AG72" s="123"/>
      <c r="AH72" s="123"/>
      <c r="AI72" s="123"/>
      <c r="AJ72" s="123"/>
      <c r="AK72" s="123"/>
      <c r="AL72" s="123"/>
      <c r="AM72" s="123"/>
      <c r="AN72" s="124"/>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row>
    <row r="73" spans="1:64" ht="34.5" customHeight="1">
      <c r="A73" s="72" t="s">
        <v>62</v>
      </c>
      <c r="B73" s="72"/>
      <c r="C73" s="72"/>
      <c r="D73" s="67" t="s">
        <v>169</v>
      </c>
      <c r="E73" s="67"/>
      <c r="F73" s="67"/>
      <c r="G73" s="67"/>
      <c r="H73" s="67"/>
      <c r="I73" s="67"/>
      <c r="J73" s="67"/>
      <c r="K73" s="67"/>
      <c r="L73" s="67"/>
      <c r="M73" s="67"/>
      <c r="N73" s="67"/>
      <c r="O73" s="67"/>
      <c r="P73" s="67"/>
      <c r="Q73" s="67"/>
      <c r="R73" s="67"/>
      <c r="S73" s="67"/>
      <c r="T73" s="67"/>
      <c r="U73" s="73" t="s">
        <v>130</v>
      </c>
      <c r="V73" s="74"/>
      <c r="W73" s="74"/>
      <c r="X73" s="74"/>
      <c r="Y73" s="75"/>
      <c r="Z73" s="67" t="s">
        <v>70</v>
      </c>
      <c r="AA73" s="67"/>
      <c r="AB73" s="67"/>
      <c r="AC73" s="67"/>
      <c r="AD73" s="67"/>
      <c r="AE73" s="67"/>
      <c r="AF73" s="67"/>
      <c r="AG73" s="67"/>
      <c r="AH73" s="67"/>
      <c r="AI73" s="67"/>
      <c r="AJ73" s="67"/>
      <c r="AK73" s="67"/>
      <c r="AL73" s="67"/>
      <c r="AM73" s="67"/>
      <c r="AN73" s="67"/>
      <c r="AO73" s="77"/>
      <c r="AP73" s="77"/>
      <c r="AQ73" s="77"/>
      <c r="AR73" s="77"/>
      <c r="AS73" s="77"/>
      <c r="AT73" s="77"/>
      <c r="AU73" s="77"/>
      <c r="AV73" s="77"/>
      <c r="AW73" s="50">
        <v>12000</v>
      </c>
      <c r="AX73" s="50"/>
      <c r="AY73" s="50"/>
      <c r="AZ73" s="50"/>
      <c r="BA73" s="50"/>
      <c r="BB73" s="50"/>
      <c r="BC73" s="50"/>
      <c r="BD73" s="50"/>
      <c r="BE73" s="50">
        <v>12000</v>
      </c>
      <c r="BF73" s="50"/>
      <c r="BG73" s="50"/>
      <c r="BH73" s="50"/>
      <c r="BI73" s="50"/>
      <c r="BJ73" s="50"/>
      <c r="BK73" s="50"/>
      <c r="BL73" s="50"/>
    </row>
    <row r="74" spans="1:64" ht="12.75" customHeight="1">
      <c r="A74" s="37">
        <v>4</v>
      </c>
      <c r="B74" s="37"/>
      <c r="C74" s="37"/>
      <c r="D74" s="71" t="s">
        <v>124</v>
      </c>
      <c r="E74" s="71"/>
      <c r="F74" s="71"/>
      <c r="G74" s="71"/>
      <c r="H74" s="71"/>
      <c r="I74" s="71"/>
      <c r="J74" s="71"/>
      <c r="K74" s="71"/>
      <c r="L74" s="71"/>
      <c r="M74" s="71"/>
      <c r="N74" s="71"/>
      <c r="O74" s="71"/>
      <c r="P74" s="71"/>
      <c r="Q74" s="71"/>
      <c r="R74" s="71"/>
      <c r="S74" s="71"/>
      <c r="T74" s="71"/>
      <c r="U74" s="13"/>
      <c r="V74" s="14"/>
      <c r="W74" s="14"/>
      <c r="X74" s="14"/>
      <c r="Y74" s="15"/>
      <c r="Z74" s="122"/>
      <c r="AA74" s="123"/>
      <c r="AB74" s="123"/>
      <c r="AC74" s="123"/>
      <c r="AD74" s="123"/>
      <c r="AE74" s="123"/>
      <c r="AF74" s="123"/>
      <c r="AG74" s="123"/>
      <c r="AH74" s="123"/>
      <c r="AI74" s="123"/>
      <c r="AJ74" s="123"/>
      <c r="AK74" s="123"/>
      <c r="AL74" s="123"/>
      <c r="AM74" s="123"/>
      <c r="AN74" s="124"/>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row>
    <row r="75" spans="1:64" ht="41.25" customHeight="1">
      <c r="A75" s="72" t="s">
        <v>65</v>
      </c>
      <c r="B75" s="72"/>
      <c r="C75" s="72"/>
      <c r="D75" s="67" t="s">
        <v>170</v>
      </c>
      <c r="E75" s="67"/>
      <c r="F75" s="67"/>
      <c r="G75" s="67"/>
      <c r="H75" s="67"/>
      <c r="I75" s="67"/>
      <c r="J75" s="67"/>
      <c r="K75" s="67"/>
      <c r="L75" s="67"/>
      <c r="M75" s="67"/>
      <c r="N75" s="67"/>
      <c r="O75" s="67"/>
      <c r="P75" s="67"/>
      <c r="Q75" s="67"/>
      <c r="R75" s="67"/>
      <c r="S75" s="67"/>
      <c r="T75" s="67"/>
      <c r="U75" s="73" t="s">
        <v>131</v>
      </c>
      <c r="V75" s="74"/>
      <c r="W75" s="74"/>
      <c r="X75" s="74"/>
      <c r="Y75" s="75"/>
      <c r="Z75" s="67" t="s">
        <v>174</v>
      </c>
      <c r="AA75" s="67"/>
      <c r="AB75" s="67"/>
      <c r="AC75" s="67"/>
      <c r="AD75" s="67"/>
      <c r="AE75" s="67"/>
      <c r="AF75" s="67"/>
      <c r="AG75" s="67"/>
      <c r="AH75" s="67"/>
      <c r="AI75" s="67"/>
      <c r="AJ75" s="67"/>
      <c r="AK75" s="67"/>
      <c r="AL75" s="67"/>
      <c r="AM75" s="67"/>
      <c r="AN75" s="67"/>
      <c r="AO75" s="77"/>
      <c r="AP75" s="77"/>
      <c r="AQ75" s="77"/>
      <c r="AR75" s="77"/>
      <c r="AS75" s="77"/>
      <c r="AT75" s="77"/>
      <c r="AU75" s="77"/>
      <c r="AV75" s="77"/>
      <c r="AW75" s="77">
        <v>0</v>
      </c>
      <c r="AX75" s="77"/>
      <c r="AY75" s="77"/>
      <c r="AZ75" s="77"/>
      <c r="BA75" s="77"/>
      <c r="BB75" s="77"/>
      <c r="BC75" s="77"/>
      <c r="BD75" s="77"/>
      <c r="BE75" s="77">
        <v>0</v>
      </c>
      <c r="BF75" s="77"/>
      <c r="BG75" s="77"/>
      <c r="BH75" s="77"/>
      <c r="BI75" s="77"/>
      <c r="BJ75" s="77"/>
      <c r="BK75" s="77"/>
      <c r="BL75" s="77"/>
    </row>
    <row r="76" spans="41:64" ht="7.5" customHeight="1">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59" ht="15.75" customHeight="1">
      <c r="A77" s="85" t="s">
        <v>132</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17"/>
      <c r="AC77" s="17"/>
      <c r="AD77" s="17"/>
      <c r="AE77" s="17"/>
      <c r="AF77" s="17"/>
      <c r="AG77" s="17"/>
      <c r="AH77" s="17"/>
      <c r="AI77" s="17"/>
      <c r="AJ77" s="17"/>
      <c r="AK77" s="17"/>
      <c r="AL77" s="17"/>
      <c r="AM77" s="17"/>
      <c r="AN77" s="18"/>
      <c r="AO77" s="86" t="s">
        <v>133</v>
      </c>
      <c r="AP77" s="86"/>
      <c r="AQ77" s="86"/>
      <c r="AR77" s="86"/>
      <c r="AS77" s="86"/>
      <c r="AT77" s="86"/>
      <c r="AU77" s="86"/>
      <c r="AV77" s="86"/>
      <c r="AW77" s="86"/>
      <c r="AX77" s="86"/>
      <c r="AY77" s="86"/>
      <c r="AZ77" s="86"/>
      <c r="BA77" s="86"/>
      <c r="BB77" s="86"/>
      <c r="BC77" s="86"/>
      <c r="BD77" s="86"/>
      <c r="BE77" s="86"/>
      <c r="BF77" s="86"/>
      <c r="BG77" s="86"/>
    </row>
    <row r="78" spans="24:59" ht="12.75">
      <c r="X78" s="19"/>
      <c r="Y78" s="19"/>
      <c r="Z78" s="19"/>
      <c r="AA78" s="19"/>
      <c r="AB78" s="91" t="s">
        <v>80</v>
      </c>
      <c r="AC78" s="91"/>
      <c r="AD78" s="91"/>
      <c r="AE78" s="91"/>
      <c r="AF78" s="91"/>
      <c r="AG78" s="91"/>
      <c r="AH78" s="91"/>
      <c r="AI78" s="91"/>
      <c r="AJ78" s="91"/>
      <c r="AK78" s="91"/>
      <c r="AL78" s="91"/>
      <c r="AM78" s="91"/>
      <c r="AO78" s="84" t="s">
        <v>116</v>
      </c>
      <c r="AP78" s="84"/>
      <c r="AQ78" s="84"/>
      <c r="AR78" s="84"/>
      <c r="AS78" s="84"/>
      <c r="AT78" s="84"/>
      <c r="AU78" s="84"/>
      <c r="AV78" s="84"/>
      <c r="AW78" s="84"/>
      <c r="AX78" s="84"/>
      <c r="AY78" s="84"/>
      <c r="AZ78" s="84"/>
      <c r="BA78" s="84"/>
      <c r="BB78" s="84"/>
      <c r="BC78" s="84"/>
      <c r="BD78" s="84"/>
      <c r="BE78" s="84"/>
      <c r="BF78" s="84"/>
      <c r="BG78" s="84"/>
    </row>
    <row r="79" spans="1:6" ht="15.75" customHeight="1">
      <c r="A79" s="108" t="s">
        <v>78</v>
      </c>
      <c r="B79" s="108"/>
      <c r="C79" s="108"/>
      <c r="D79" s="108"/>
      <c r="E79" s="108"/>
      <c r="F79" s="108"/>
    </row>
    <row r="80" spans="1:46" ht="12.75" customHeight="1">
      <c r="A80" s="90" t="s">
        <v>175</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25"/>
      <c r="AC80" s="25"/>
      <c r="AD80" s="25"/>
      <c r="AE80" s="25"/>
      <c r="AF80" s="25"/>
      <c r="AG80" s="25"/>
      <c r="AH80" s="25"/>
      <c r="AI80" s="25"/>
      <c r="AJ80" s="25"/>
      <c r="AK80" s="25"/>
      <c r="AL80" s="25"/>
      <c r="AM80" s="25"/>
      <c r="AN80" s="25"/>
      <c r="AO80" s="25"/>
      <c r="AP80" s="25"/>
      <c r="AQ80" s="25"/>
      <c r="AR80" s="25"/>
      <c r="AS80" s="25"/>
      <c r="AT80" s="26"/>
    </row>
    <row r="81" spans="1:45" ht="12.75">
      <c r="A81" s="23" t="s">
        <v>112</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4"/>
      <c r="AC81" s="24"/>
      <c r="AD81" s="24"/>
      <c r="AE81" s="24"/>
      <c r="AF81" s="24"/>
      <c r="AG81" s="24"/>
      <c r="AH81" s="24"/>
      <c r="AI81" s="24"/>
      <c r="AJ81" s="24"/>
      <c r="AK81" s="24"/>
      <c r="AL81" s="24"/>
      <c r="AM81" s="24"/>
      <c r="AN81" s="24"/>
      <c r="AO81" s="24"/>
      <c r="AP81" s="24"/>
      <c r="AQ81" s="24"/>
      <c r="AR81" s="24"/>
      <c r="AS81" s="24"/>
    </row>
    <row r="82" spans="1:45" ht="12"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row>
    <row r="83" spans="1:59" ht="15" customHeight="1">
      <c r="A83" s="94" t="s">
        <v>176</v>
      </c>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17"/>
      <c r="AC83" s="17"/>
      <c r="AD83" s="17"/>
      <c r="AE83" s="17"/>
      <c r="AF83" s="17"/>
      <c r="AG83" s="17"/>
      <c r="AH83" s="17"/>
      <c r="AI83" s="17"/>
      <c r="AJ83" s="17"/>
      <c r="AK83" s="17"/>
      <c r="AL83" s="17"/>
      <c r="AM83" s="17"/>
      <c r="AN83" s="18"/>
      <c r="AO83" s="86" t="s">
        <v>125</v>
      </c>
      <c r="AP83" s="86"/>
      <c r="AQ83" s="86"/>
      <c r="AR83" s="86"/>
      <c r="AS83" s="86"/>
      <c r="AT83" s="86"/>
      <c r="AU83" s="86"/>
      <c r="AV83" s="86"/>
      <c r="AW83" s="86"/>
      <c r="AX83" s="86"/>
      <c r="AY83" s="86"/>
      <c r="AZ83" s="86"/>
      <c r="BA83" s="86"/>
      <c r="BB83" s="86"/>
      <c r="BC83" s="86"/>
      <c r="BD83" s="86"/>
      <c r="BE83" s="86"/>
      <c r="BF83" s="86"/>
      <c r="BG83" s="86"/>
    </row>
    <row r="84" spans="24:59" ht="12.75">
      <c r="X84" s="19"/>
      <c r="Y84" s="19"/>
      <c r="Z84" s="19"/>
      <c r="AA84" s="19"/>
      <c r="AB84" s="19"/>
      <c r="AC84" s="19"/>
      <c r="AD84" s="19"/>
      <c r="AE84" s="19"/>
      <c r="AF84" s="19"/>
      <c r="AG84" s="19" t="s">
        <v>80</v>
      </c>
      <c r="AH84" s="19"/>
      <c r="AI84" s="19"/>
      <c r="AJ84" s="19"/>
      <c r="AK84" s="19"/>
      <c r="AL84" s="19"/>
      <c r="AM84" s="19"/>
      <c r="AO84" s="84" t="s">
        <v>116</v>
      </c>
      <c r="AP84" s="84"/>
      <c r="AQ84" s="84"/>
      <c r="AR84" s="84"/>
      <c r="AS84" s="84"/>
      <c r="AT84" s="84"/>
      <c r="AU84" s="84"/>
      <c r="AV84" s="84"/>
      <c r="AW84" s="84"/>
      <c r="AX84" s="84"/>
      <c r="AY84" s="84"/>
      <c r="AZ84" s="84"/>
      <c r="BA84" s="84"/>
      <c r="BB84" s="84"/>
      <c r="BC84" s="84"/>
      <c r="BD84" s="84"/>
      <c r="BE84" s="84"/>
      <c r="BF84" s="84"/>
      <c r="BG84" s="84"/>
    </row>
    <row r="85" spans="1:8" ht="12.75">
      <c r="A85" s="92"/>
      <c r="B85" s="93"/>
      <c r="C85" s="93"/>
      <c r="D85" s="93"/>
      <c r="E85" s="93"/>
      <c r="F85" s="93"/>
      <c r="G85" s="93"/>
      <c r="H85" s="93"/>
    </row>
    <row r="86" spans="1:17" ht="12.75">
      <c r="A86" s="84" t="s">
        <v>110</v>
      </c>
      <c r="B86" s="84"/>
      <c r="C86" s="84"/>
      <c r="D86" s="84"/>
      <c r="E86" s="84"/>
      <c r="F86" s="84"/>
      <c r="G86" s="84"/>
      <c r="H86" s="84"/>
      <c r="I86" s="20"/>
      <c r="J86" s="20"/>
      <c r="K86" s="20"/>
      <c r="L86" s="20"/>
      <c r="M86" s="20"/>
      <c r="N86" s="20"/>
      <c r="O86" s="20"/>
      <c r="P86" s="20"/>
      <c r="Q86" s="20"/>
    </row>
    <row r="87" ht="12.75">
      <c r="A87" s="22" t="s">
        <v>111</v>
      </c>
    </row>
  </sheetData>
  <sheetProtection/>
  <mergeCells count="318">
    <mergeCell ref="AO75:AV75"/>
    <mergeCell ref="AW75:BD75"/>
    <mergeCell ref="AO70:AV70"/>
    <mergeCell ref="D75:T75"/>
    <mergeCell ref="U75:Y75"/>
    <mergeCell ref="Z73:AN73"/>
    <mergeCell ref="Z74:AN74"/>
    <mergeCell ref="Z75:AN75"/>
    <mergeCell ref="D73:T73"/>
    <mergeCell ref="D70:T70"/>
    <mergeCell ref="BE75:BL75"/>
    <mergeCell ref="AO58:AV58"/>
    <mergeCell ref="AW58:BD58"/>
    <mergeCell ref="AW57:BD57"/>
    <mergeCell ref="BE66:BL66"/>
    <mergeCell ref="BE59:BL59"/>
    <mergeCell ref="AO62:AV62"/>
    <mergeCell ref="AW62:BD62"/>
    <mergeCell ref="AO61:AV61"/>
    <mergeCell ref="AW61:BD61"/>
    <mergeCell ref="G30:BL30"/>
    <mergeCell ref="A36:C36"/>
    <mergeCell ref="A38:C38"/>
    <mergeCell ref="AU38:BC38"/>
    <mergeCell ref="A31:AZ31"/>
    <mergeCell ref="A33:C34"/>
    <mergeCell ref="AU36:BC36"/>
    <mergeCell ref="BD33:BL34"/>
    <mergeCell ref="AK35:AT35"/>
    <mergeCell ref="BD36:BL36"/>
    <mergeCell ref="A50:C50"/>
    <mergeCell ref="A37:C37"/>
    <mergeCell ref="AK37:AT37"/>
    <mergeCell ref="D50:T50"/>
    <mergeCell ref="A43:C43"/>
    <mergeCell ref="A47:C47"/>
    <mergeCell ref="A44:C44"/>
    <mergeCell ref="A45:C45"/>
    <mergeCell ref="D44:AJ44"/>
    <mergeCell ref="U53:Y53"/>
    <mergeCell ref="U58:Y58"/>
    <mergeCell ref="A48:C48"/>
    <mergeCell ref="AU39:BC39"/>
    <mergeCell ref="U51:Y51"/>
    <mergeCell ref="Z47:AN47"/>
    <mergeCell ref="AW48:BD48"/>
    <mergeCell ref="Z48:AN48"/>
    <mergeCell ref="AW51:BD51"/>
    <mergeCell ref="AO51:AV51"/>
    <mergeCell ref="D55:T55"/>
    <mergeCell ref="AO60:AV60"/>
    <mergeCell ref="AW60:BD60"/>
    <mergeCell ref="U60:Y60"/>
    <mergeCell ref="U55:Y55"/>
    <mergeCell ref="U57:Y57"/>
    <mergeCell ref="AW55:BD55"/>
    <mergeCell ref="AW56:BD56"/>
    <mergeCell ref="AO55:AV55"/>
    <mergeCell ref="AO57:AV57"/>
    <mergeCell ref="BE57:BL57"/>
    <mergeCell ref="BE55:BL55"/>
    <mergeCell ref="BE58:BL58"/>
    <mergeCell ref="Z59:AN59"/>
    <mergeCell ref="BE56:BL56"/>
    <mergeCell ref="AO56:AV56"/>
    <mergeCell ref="BE69:BL69"/>
    <mergeCell ref="BE64:BL64"/>
    <mergeCell ref="AW64:BD64"/>
    <mergeCell ref="AO69:AV69"/>
    <mergeCell ref="AW69:BD69"/>
    <mergeCell ref="AO64:AV64"/>
    <mergeCell ref="AO68:AV68"/>
    <mergeCell ref="AW68:BD68"/>
    <mergeCell ref="AO66:AV66"/>
    <mergeCell ref="AO65:AV65"/>
    <mergeCell ref="BE61:BL61"/>
    <mergeCell ref="BE60:BL60"/>
    <mergeCell ref="AO59:AV59"/>
    <mergeCell ref="AW59:BD59"/>
    <mergeCell ref="AW66:BD66"/>
    <mergeCell ref="BE68:BL68"/>
    <mergeCell ref="Z64:AN64"/>
    <mergeCell ref="Z66:AN66"/>
    <mergeCell ref="Z67:AN67"/>
    <mergeCell ref="Z68:AN68"/>
    <mergeCell ref="Z65:AN65"/>
    <mergeCell ref="AW65:BD65"/>
    <mergeCell ref="AO67:AV67"/>
    <mergeCell ref="BE65:BL65"/>
    <mergeCell ref="BE62:BL62"/>
    <mergeCell ref="AO63:AV63"/>
    <mergeCell ref="AW63:BD63"/>
    <mergeCell ref="BE63:BL63"/>
    <mergeCell ref="AW67:BD67"/>
    <mergeCell ref="BE67:BL67"/>
    <mergeCell ref="U66:Y66"/>
    <mergeCell ref="Z55:AN55"/>
    <mergeCell ref="Z56:AN56"/>
    <mergeCell ref="Z57:AN57"/>
    <mergeCell ref="Z58:AN58"/>
    <mergeCell ref="U64:Y64"/>
    <mergeCell ref="U65:Y65"/>
    <mergeCell ref="U56:Y56"/>
    <mergeCell ref="Z53:AN53"/>
    <mergeCell ref="U62:Y62"/>
    <mergeCell ref="U63:Y63"/>
    <mergeCell ref="U61:Y61"/>
    <mergeCell ref="Z63:AN63"/>
    <mergeCell ref="Z60:AN60"/>
    <mergeCell ref="Z54:AN54"/>
    <mergeCell ref="Z61:AN61"/>
    <mergeCell ref="Z62:AN62"/>
    <mergeCell ref="U54:Y54"/>
    <mergeCell ref="A39:C39"/>
    <mergeCell ref="A41:BK41"/>
    <mergeCell ref="A42:C42"/>
    <mergeCell ref="D43:AJ43"/>
    <mergeCell ref="AK43:AT43"/>
    <mergeCell ref="A51:C51"/>
    <mergeCell ref="AW49:BD49"/>
    <mergeCell ref="AO49:AV49"/>
    <mergeCell ref="A52:C52"/>
    <mergeCell ref="Z49:AN49"/>
    <mergeCell ref="U49:Y49"/>
    <mergeCell ref="AO52:AV52"/>
    <mergeCell ref="U52:Y52"/>
    <mergeCell ref="Z52:AN52"/>
    <mergeCell ref="AO50:AV50"/>
    <mergeCell ref="BE49:BL49"/>
    <mergeCell ref="BE48:BL48"/>
    <mergeCell ref="AW52:BD52"/>
    <mergeCell ref="BE51:BL51"/>
    <mergeCell ref="AW50:BD50"/>
    <mergeCell ref="D47:T47"/>
    <mergeCell ref="D48:T48"/>
    <mergeCell ref="D49:T49"/>
    <mergeCell ref="U47:Y47"/>
    <mergeCell ref="A27:F27"/>
    <mergeCell ref="G27:BL27"/>
    <mergeCell ref="A28:F28"/>
    <mergeCell ref="G28:BL28"/>
    <mergeCell ref="AK33:AT34"/>
    <mergeCell ref="A35:C35"/>
    <mergeCell ref="AK36:AT36"/>
    <mergeCell ref="AU35:BC35"/>
    <mergeCell ref="D35:AJ35"/>
    <mergeCell ref="BD35:BL35"/>
    <mergeCell ref="AO1:BL1"/>
    <mergeCell ref="A40:BL40"/>
    <mergeCell ref="U16:AD16"/>
    <mergeCell ref="AE16:AR16"/>
    <mergeCell ref="D14:J14"/>
    <mergeCell ref="D15:J15"/>
    <mergeCell ref="A24:BL24"/>
    <mergeCell ref="A29:F29"/>
    <mergeCell ref="G29:BL29"/>
    <mergeCell ref="A30:F30"/>
    <mergeCell ref="A20:BL20"/>
    <mergeCell ref="BD39:BL39"/>
    <mergeCell ref="A22:F22"/>
    <mergeCell ref="G22:BL22"/>
    <mergeCell ref="A23:F23"/>
    <mergeCell ref="G23:BL23"/>
    <mergeCell ref="A26:BL26"/>
    <mergeCell ref="D36:AJ36"/>
    <mergeCell ref="D37:AJ37"/>
    <mergeCell ref="BD44:BL44"/>
    <mergeCell ref="BD37:BL37"/>
    <mergeCell ref="AU43:BC43"/>
    <mergeCell ref="AK38:AT38"/>
    <mergeCell ref="AK39:AT39"/>
    <mergeCell ref="AU42:BC42"/>
    <mergeCell ref="A64:C64"/>
    <mergeCell ref="AU45:BC45"/>
    <mergeCell ref="AW47:BD47"/>
    <mergeCell ref="BD38:BL38"/>
    <mergeCell ref="D64:T64"/>
    <mergeCell ref="D56:T56"/>
    <mergeCell ref="AO48:AV48"/>
    <mergeCell ref="BD45:BL45"/>
    <mergeCell ref="BD42:BL42"/>
    <mergeCell ref="BD43:BL43"/>
    <mergeCell ref="A59:C59"/>
    <mergeCell ref="D57:T57"/>
    <mergeCell ref="D62:T62"/>
    <mergeCell ref="D63:T63"/>
    <mergeCell ref="D58:T58"/>
    <mergeCell ref="A58:C58"/>
    <mergeCell ref="A63:C63"/>
    <mergeCell ref="A57:C57"/>
    <mergeCell ref="A17:H17"/>
    <mergeCell ref="I17:S17"/>
    <mergeCell ref="D38:AJ38"/>
    <mergeCell ref="D51:T51"/>
    <mergeCell ref="D39:AJ39"/>
    <mergeCell ref="D42:AJ42"/>
    <mergeCell ref="A49:C49"/>
    <mergeCell ref="D45:AJ45"/>
    <mergeCell ref="Z51:AN51"/>
    <mergeCell ref="U48:Y48"/>
    <mergeCell ref="BD16:BL16"/>
    <mergeCell ref="L15:AB15"/>
    <mergeCell ref="A65:C65"/>
    <mergeCell ref="A66:C66"/>
    <mergeCell ref="A25:BL25"/>
    <mergeCell ref="A32:BK32"/>
    <mergeCell ref="D33:AJ34"/>
    <mergeCell ref="AU33:BC34"/>
    <mergeCell ref="T17:W17"/>
    <mergeCell ref="A18:BL18"/>
    <mergeCell ref="A12:B12"/>
    <mergeCell ref="A19:BL19"/>
    <mergeCell ref="A21:F21"/>
    <mergeCell ref="D13:J13"/>
    <mergeCell ref="L12:BL12"/>
    <mergeCell ref="L14:AB14"/>
    <mergeCell ref="AC15:BL15"/>
    <mergeCell ref="AC14:BL14"/>
    <mergeCell ref="A14:B14"/>
    <mergeCell ref="G21:BL21"/>
    <mergeCell ref="D11:J11"/>
    <mergeCell ref="D12:J12"/>
    <mergeCell ref="L13:BL13"/>
    <mergeCell ref="L11:BL11"/>
    <mergeCell ref="AO2:BL2"/>
    <mergeCell ref="AO3:BL3"/>
    <mergeCell ref="AO4:BL4"/>
    <mergeCell ref="AO5:BL5"/>
    <mergeCell ref="AO6:BF6"/>
    <mergeCell ref="A8:BL8"/>
    <mergeCell ref="A9:BL9"/>
    <mergeCell ref="A10:B10"/>
    <mergeCell ref="L10:BL10"/>
    <mergeCell ref="D10:J10"/>
    <mergeCell ref="A16:T16"/>
    <mergeCell ref="AS16:BC16"/>
    <mergeCell ref="A86:H86"/>
    <mergeCell ref="A85:H85"/>
    <mergeCell ref="AO83:BG83"/>
    <mergeCell ref="A83:AA83"/>
    <mergeCell ref="AO84:BG84"/>
    <mergeCell ref="AW53:BD53"/>
    <mergeCell ref="BE53:BL53"/>
    <mergeCell ref="A80:AA80"/>
    <mergeCell ref="AO78:BG78"/>
    <mergeCell ref="AO77:BG77"/>
    <mergeCell ref="A79:F79"/>
    <mergeCell ref="A77:AA77"/>
    <mergeCell ref="AB78:AM78"/>
    <mergeCell ref="U71:Y71"/>
    <mergeCell ref="Z71:AN71"/>
    <mergeCell ref="Z69:AN69"/>
    <mergeCell ref="Z70:AN70"/>
    <mergeCell ref="BE71:BL71"/>
    <mergeCell ref="AO71:AV71"/>
    <mergeCell ref="AW70:BD70"/>
    <mergeCell ref="BE70:BL70"/>
    <mergeCell ref="AW71:BD71"/>
    <mergeCell ref="A74:C74"/>
    <mergeCell ref="D74:T74"/>
    <mergeCell ref="AW74:BD74"/>
    <mergeCell ref="BE74:BL74"/>
    <mergeCell ref="AO74:AV74"/>
    <mergeCell ref="BE72:BL72"/>
    <mergeCell ref="AO73:AV73"/>
    <mergeCell ref="BE73:BL73"/>
    <mergeCell ref="A73:C73"/>
    <mergeCell ref="D72:T72"/>
    <mergeCell ref="U73:Y73"/>
    <mergeCell ref="AW73:BD73"/>
    <mergeCell ref="Z72:AN72"/>
    <mergeCell ref="AO72:AV72"/>
    <mergeCell ref="AW72:BD72"/>
    <mergeCell ref="U59:Y59"/>
    <mergeCell ref="D68:T68"/>
    <mergeCell ref="D69:T69"/>
    <mergeCell ref="D59:T59"/>
    <mergeCell ref="D66:T66"/>
    <mergeCell ref="D60:T60"/>
    <mergeCell ref="D61:T61"/>
    <mergeCell ref="U69:Y69"/>
    <mergeCell ref="D65:T65"/>
    <mergeCell ref="AU37:BC37"/>
    <mergeCell ref="A75:C75"/>
    <mergeCell ref="A53:C53"/>
    <mergeCell ref="A54:C54"/>
    <mergeCell ref="A55:C55"/>
    <mergeCell ref="A56:C56"/>
    <mergeCell ref="D54:T54"/>
    <mergeCell ref="A69:C69"/>
    <mergeCell ref="A72:C72"/>
    <mergeCell ref="U67:Y67"/>
    <mergeCell ref="A70:C70"/>
    <mergeCell ref="A67:C67"/>
    <mergeCell ref="D67:T67"/>
    <mergeCell ref="A71:C71"/>
    <mergeCell ref="A68:C68"/>
    <mergeCell ref="D71:T71"/>
    <mergeCell ref="A60:C60"/>
    <mergeCell ref="A61:C61"/>
    <mergeCell ref="A62:C62"/>
    <mergeCell ref="BE52:BL52"/>
    <mergeCell ref="AO53:AV53"/>
    <mergeCell ref="AW54:BD54"/>
    <mergeCell ref="AO54:AV54"/>
    <mergeCell ref="D52:T52"/>
    <mergeCell ref="BE54:BL54"/>
    <mergeCell ref="D53:T53"/>
    <mergeCell ref="U50:Y50"/>
    <mergeCell ref="AU44:BC44"/>
    <mergeCell ref="AK42:AT42"/>
    <mergeCell ref="AK44:AT44"/>
    <mergeCell ref="AK45:AT45"/>
    <mergeCell ref="A46:BL46"/>
    <mergeCell ref="AO47:AV47"/>
    <mergeCell ref="Z50:AN50"/>
    <mergeCell ref="BE47:BL47"/>
    <mergeCell ref="BE50:BL50"/>
  </mergeCells>
  <conditionalFormatting sqref="D39 Z50:Z54 D62:D63 D56:D60 D36 D50:D54">
    <cfRule type="cellIs" priority="8" dxfId="0" operator="equal" stopIfTrue="1">
      <formula>$D35</formula>
    </cfRule>
  </conditionalFormatting>
  <conditionalFormatting sqref="D63 D37:D38">
    <cfRule type="cellIs" priority="10" dxfId="0" operator="equal" stopIfTrue="1">
      <formula>$D35</formula>
    </cfRule>
  </conditionalFormatting>
  <conditionalFormatting sqref="D65 Z62:Z63 Z65:Z66 Z69 Z71 Z73 Z75">
    <cfRule type="cellIs" priority="15" dxfId="0" operator="equal" stopIfTrue="1">
      <formula>$D59</formula>
    </cfRule>
  </conditionalFormatting>
  <conditionalFormatting sqref="D55 D66">
    <cfRule type="cellIs" priority="5" dxfId="0" operator="equal" stopIfTrue="1">
      <formula>$D51</formula>
    </cfRule>
  </conditionalFormatting>
  <conditionalFormatting sqref="D64 D49">
    <cfRule type="cellIs" priority="7" dxfId="0" operator="equal" stopIfTrue="1">
      <formula>#REF!</formula>
    </cfRule>
  </conditionalFormatting>
  <conditionalFormatting sqref="D65 Z65:Z66 Z62:Z63 Z69 Z71 Z73 Z75">
    <cfRule type="cellIs" priority="12" dxfId="0" operator="equal" stopIfTrue="1">
      <formula>#REF!</formula>
    </cfRule>
  </conditionalFormatting>
  <conditionalFormatting sqref="D61 U64 U61 U55">
    <cfRule type="cellIs" priority="19" dxfId="0" operator="equal" stopIfTrue="1">
      <formula>#REF!</formula>
    </cfRule>
  </conditionalFormatting>
  <conditionalFormatting sqref="A49:A75">
    <cfRule type="cellIs" priority="9" dxfId="0" operator="equal" stopIfTrue="1">
      <formula>0</formula>
    </cfRule>
  </conditionalFormatting>
  <printOptions/>
  <pageMargins left="0.59" right="0.31496062992125984" top="0.3937007874015748" bottom="0.3937007874015748" header="0" footer="0"/>
  <pageSetup fitToHeight="999" horizontalDpi="600" verticalDpi="600" orientation="landscape" paperSize="9" scale="72" r:id="rId1"/>
  <rowBreaks count="2" manualBreakCount="2">
    <brk id="39" max="63" man="1"/>
    <brk id="73" max="63" man="1"/>
  </rowBreaks>
</worksheet>
</file>

<file path=xl/worksheets/sheet3.xml><?xml version="1.0" encoding="utf-8"?>
<worksheet xmlns="http://schemas.openxmlformats.org/spreadsheetml/2006/main" xmlns:r="http://schemas.openxmlformats.org/officeDocument/2006/relationships">
  <dimension ref="A1:DP143"/>
  <sheetViews>
    <sheetView view="pageBreakPreview" zoomScaleSheetLayoutView="100" zoomScalePageLayoutView="0" workbookViewId="0" topLeftCell="K1">
      <selection activeCell="AO6" sqref="AO6:BF6"/>
    </sheetView>
  </sheetViews>
  <sheetFormatPr defaultColWidth="8.875" defaultRowHeight="12.75"/>
  <cols>
    <col min="1" max="10" width="2.875" style="1" customWidth="1"/>
    <col min="11" max="11" width="2.375" style="1" customWidth="1"/>
    <col min="12"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80" width="13.375" style="1" bestFit="1" customWidth="1"/>
    <col min="81" max="16384" width="8.875" style="1" customWidth="1"/>
  </cols>
  <sheetData>
    <row r="1" spans="41:64" ht="35.25" customHeight="1">
      <c r="AO1" s="110" t="s">
        <v>99</v>
      </c>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41:64" ht="15.75" customHeight="1">
      <c r="AO2" s="95" t="s">
        <v>72</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95" t="s">
        <v>128</v>
      </c>
      <c r="AP3" s="95"/>
      <c r="AQ3" s="95"/>
      <c r="AR3" s="95"/>
      <c r="AS3" s="95"/>
      <c r="AT3" s="95"/>
      <c r="AU3" s="95"/>
      <c r="AV3" s="95"/>
      <c r="AW3" s="95"/>
      <c r="AX3" s="95"/>
      <c r="AY3" s="95"/>
      <c r="AZ3" s="95"/>
      <c r="BA3" s="95"/>
      <c r="BB3" s="95"/>
      <c r="BC3" s="95"/>
      <c r="BD3" s="95"/>
      <c r="BE3" s="95"/>
      <c r="BF3" s="95"/>
      <c r="BG3" s="95"/>
      <c r="BH3" s="95"/>
      <c r="BI3" s="95"/>
      <c r="BJ3" s="95"/>
      <c r="BK3" s="95"/>
      <c r="BL3" s="95"/>
    </row>
    <row r="4" spans="41:64" ht="18.75" customHeight="1">
      <c r="AO4" s="90" t="s">
        <v>134</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96" t="s">
        <v>86</v>
      </c>
      <c r="AP5" s="96"/>
      <c r="AQ5" s="96"/>
      <c r="AR5" s="96"/>
      <c r="AS5" s="96"/>
      <c r="AT5" s="96"/>
      <c r="AU5" s="96"/>
      <c r="AV5" s="96"/>
      <c r="AW5" s="96"/>
      <c r="AX5" s="96"/>
      <c r="AY5" s="96"/>
      <c r="AZ5" s="96"/>
      <c r="BA5" s="96"/>
      <c r="BB5" s="96"/>
      <c r="BC5" s="96"/>
      <c r="BD5" s="96"/>
      <c r="BE5" s="96"/>
      <c r="BF5" s="96"/>
      <c r="BG5" s="96"/>
      <c r="BH5" s="96"/>
      <c r="BI5" s="96"/>
      <c r="BJ5" s="96"/>
      <c r="BK5" s="96"/>
      <c r="BL5" s="96"/>
    </row>
    <row r="6" spans="41:58" ht="27" customHeight="1">
      <c r="AO6" s="102" t="s">
        <v>390</v>
      </c>
      <c r="AP6" s="103"/>
      <c r="AQ6" s="103"/>
      <c r="AR6" s="103"/>
      <c r="AS6" s="103"/>
      <c r="AT6" s="103"/>
      <c r="AU6" s="103"/>
      <c r="AV6" s="103"/>
      <c r="AW6" s="103"/>
      <c r="AX6" s="103"/>
      <c r="AY6" s="103"/>
      <c r="AZ6" s="103"/>
      <c r="BA6" s="103"/>
      <c r="BB6" s="103"/>
      <c r="BC6" s="103"/>
      <c r="BD6" s="103"/>
      <c r="BE6" s="103"/>
      <c r="BF6" s="103"/>
    </row>
    <row r="7" ht="9" customHeight="1"/>
    <row r="8" spans="1:64" ht="15.75" customHeight="1">
      <c r="A8" s="104" t="s">
        <v>87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18.75" customHeight="1">
      <c r="A9" s="104" t="s">
        <v>127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8.75" customHeight="1">
      <c r="A10" s="105" t="s">
        <v>117</v>
      </c>
      <c r="B10" s="105"/>
      <c r="C10" s="3"/>
      <c r="D10" s="99" t="s">
        <v>135</v>
      </c>
      <c r="E10" s="100"/>
      <c r="F10" s="100"/>
      <c r="G10" s="100"/>
      <c r="H10" s="100"/>
      <c r="I10" s="100"/>
      <c r="J10" s="100"/>
      <c r="K10" s="3"/>
      <c r="L10" s="98" t="s">
        <v>138</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ht="15.75" customHeight="1">
      <c r="A11" s="4"/>
      <c r="B11" s="4"/>
      <c r="C11" s="4"/>
      <c r="D11" s="97" t="s">
        <v>100</v>
      </c>
      <c r="E11" s="97"/>
      <c r="F11" s="97"/>
      <c r="G11" s="97"/>
      <c r="H11" s="97"/>
      <c r="I11" s="97"/>
      <c r="J11" s="97"/>
      <c r="K11" s="4"/>
      <c r="L11" s="101" t="s">
        <v>73</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8" customHeight="1">
      <c r="A12" s="105" t="s">
        <v>79</v>
      </c>
      <c r="B12" s="105"/>
      <c r="C12" s="3"/>
      <c r="D12" s="99" t="s">
        <v>136</v>
      </c>
      <c r="E12" s="100"/>
      <c r="F12" s="100"/>
      <c r="G12" s="100"/>
      <c r="H12" s="100"/>
      <c r="I12" s="100"/>
      <c r="J12" s="100"/>
      <c r="K12" s="3"/>
      <c r="L12" s="98" t="s">
        <v>138</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ht="15.75" customHeight="1">
      <c r="A13" s="4"/>
      <c r="B13" s="4"/>
      <c r="C13" s="4"/>
      <c r="D13" s="97" t="s">
        <v>100</v>
      </c>
      <c r="E13" s="97"/>
      <c r="F13" s="97"/>
      <c r="G13" s="97"/>
      <c r="H13" s="97"/>
      <c r="I13" s="97"/>
      <c r="J13" s="97"/>
      <c r="K13" s="4"/>
      <c r="L13" s="101" t="s">
        <v>74</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33" customHeight="1">
      <c r="A14" s="105" t="s">
        <v>118</v>
      </c>
      <c r="B14" s="105"/>
      <c r="C14" s="3"/>
      <c r="D14" s="99" t="s">
        <v>177</v>
      </c>
      <c r="E14" s="100"/>
      <c r="F14" s="100"/>
      <c r="G14" s="100"/>
      <c r="H14" s="100"/>
      <c r="I14" s="100"/>
      <c r="J14" s="100"/>
      <c r="K14" s="3"/>
      <c r="L14" s="99" t="s">
        <v>244</v>
      </c>
      <c r="M14" s="99"/>
      <c r="N14" s="99"/>
      <c r="O14" s="99"/>
      <c r="P14" s="99"/>
      <c r="Q14" s="99"/>
      <c r="R14" s="99"/>
      <c r="S14" s="99"/>
      <c r="T14" s="99"/>
      <c r="U14" s="99"/>
      <c r="V14" s="99"/>
      <c r="W14" s="99"/>
      <c r="X14" s="99"/>
      <c r="Y14" s="99"/>
      <c r="Z14" s="145" t="s">
        <v>178</v>
      </c>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row>
    <row r="15" spans="1:64" ht="16.5" customHeight="1">
      <c r="A15" s="4"/>
      <c r="B15" s="4"/>
      <c r="C15" s="4"/>
      <c r="D15" s="41" t="s">
        <v>100</v>
      </c>
      <c r="E15" s="41"/>
      <c r="F15" s="41"/>
      <c r="G15" s="41"/>
      <c r="H15" s="41"/>
      <c r="I15" s="41"/>
      <c r="J15" s="41"/>
      <c r="K15" s="4"/>
      <c r="L15" s="101" t="s">
        <v>88</v>
      </c>
      <c r="M15" s="101"/>
      <c r="N15" s="101"/>
      <c r="O15" s="101"/>
      <c r="P15" s="101"/>
      <c r="Q15" s="101"/>
      <c r="R15" s="101"/>
      <c r="S15" s="101"/>
      <c r="T15" s="101"/>
      <c r="U15" s="101"/>
      <c r="V15" s="101"/>
      <c r="W15" s="101"/>
      <c r="X15" s="101"/>
      <c r="Y15" s="101"/>
      <c r="Z15" s="101"/>
      <c r="AA15" s="101"/>
      <c r="AB15" s="101"/>
      <c r="AC15" s="101" t="s">
        <v>75</v>
      </c>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6.5" customHeight="1">
      <c r="A16" s="115" t="s">
        <v>114</v>
      </c>
      <c r="B16" s="115"/>
      <c r="C16" s="115"/>
      <c r="D16" s="115"/>
      <c r="E16" s="115"/>
      <c r="F16" s="115"/>
      <c r="G16" s="115"/>
      <c r="H16" s="115"/>
      <c r="I16" s="115"/>
      <c r="J16" s="115"/>
      <c r="K16" s="115"/>
      <c r="L16" s="115"/>
      <c r="M16" s="115"/>
      <c r="N16" s="115"/>
      <c r="O16" s="115"/>
      <c r="P16" s="115"/>
      <c r="Q16" s="115"/>
      <c r="R16" s="115"/>
      <c r="S16" s="115"/>
      <c r="T16" s="115"/>
      <c r="U16" s="107">
        <f>AS16+I17</f>
        <v>150291029.35000002</v>
      </c>
      <c r="V16" s="107"/>
      <c r="W16" s="107"/>
      <c r="X16" s="107"/>
      <c r="Y16" s="107"/>
      <c r="Z16" s="107"/>
      <c r="AA16" s="107"/>
      <c r="AB16" s="107"/>
      <c r="AC16" s="107"/>
      <c r="AD16" s="107"/>
      <c r="AE16" s="111" t="s">
        <v>115</v>
      </c>
      <c r="AF16" s="111"/>
      <c r="AG16" s="111"/>
      <c r="AH16" s="111"/>
      <c r="AI16" s="111"/>
      <c r="AJ16" s="111"/>
      <c r="AK16" s="111"/>
      <c r="AL16" s="111"/>
      <c r="AM16" s="111"/>
      <c r="AN16" s="111"/>
      <c r="AO16" s="111"/>
      <c r="AP16" s="111"/>
      <c r="AQ16" s="111"/>
      <c r="AR16" s="111"/>
      <c r="AS16" s="107">
        <v>146246146.24</v>
      </c>
      <c r="AT16" s="107"/>
      <c r="AU16" s="107"/>
      <c r="AV16" s="107"/>
      <c r="AW16" s="107"/>
      <c r="AX16" s="107"/>
      <c r="AY16" s="107"/>
      <c r="AZ16" s="107"/>
      <c r="BA16" s="107"/>
      <c r="BB16" s="107"/>
      <c r="BC16" s="107"/>
      <c r="BD16" s="31" t="s">
        <v>90</v>
      </c>
      <c r="BE16" s="31"/>
      <c r="BF16" s="31"/>
      <c r="BG16" s="31"/>
      <c r="BH16" s="31"/>
      <c r="BI16" s="31"/>
      <c r="BJ16" s="31"/>
      <c r="BK16" s="31"/>
      <c r="BL16" s="31"/>
    </row>
    <row r="17" spans="1:64" ht="14.25" customHeight="1">
      <c r="A17" s="143" t="s">
        <v>89</v>
      </c>
      <c r="B17" s="143"/>
      <c r="C17" s="143"/>
      <c r="D17" s="143"/>
      <c r="E17" s="143"/>
      <c r="F17" s="143"/>
      <c r="G17" s="143"/>
      <c r="H17" s="143"/>
      <c r="I17" s="144">
        <v>4044883.11</v>
      </c>
      <c r="J17" s="144"/>
      <c r="K17" s="144"/>
      <c r="L17" s="144"/>
      <c r="M17" s="144"/>
      <c r="N17" s="144"/>
      <c r="O17" s="144"/>
      <c r="P17" s="144"/>
      <c r="Q17" s="144"/>
      <c r="R17" s="144"/>
      <c r="S17" s="144"/>
      <c r="T17" s="143" t="s">
        <v>91</v>
      </c>
      <c r="U17" s="143"/>
      <c r="V17" s="143"/>
      <c r="W17" s="143"/>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5" t="s">
        <v>102</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ht="99" customHeight="1">
      <c r="A19" s="106" t="s">
        <v>355</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20.25" customHeight="1">
      <c r="A20" s="31" t="s">
        <v>101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4.25" customHeight="1">
      <c r="A21" s="39" t="s">
        <v>95</v>
      </c>
      <c r="B21" s="39"/>
      <c r="C21" s="39"/>
      <c r="D21" s="39"/>
      <c r="E21" s="39"/>
      <c r="F21" s="39"/>
      <c r="G21" s="33" t="s">
        <v>105</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5"/>
    </row>
    <row r="22" spans="1:64" ht="11.25" customHeight="1">
      <c r="A22" s="38">
        <v>1</v>
      </c>
      <c r="B22" s="38"/>
      <c r="C22" s="38"/>
      <c r="D22" s="38"/>
      <c r="E22" s="38"/>
      <c r="F22" s="38"/>
      <c r="G22" s="33">
        <v>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5"/>
    </row>
    <row r="23" spans="1:79" ht="15.75">
      <c r="A23" s="32">
        <v>1</v>
      </c>
      <c r="B23" s="32"/>
      <c r="C23" s="32"/>
      <c r="D23" s="32"/>
      <c r="E23" s="32"/>
      <c r="F23" s="32"/>
      <c r="G23" s="112" t="s">
        <v>257</v>
      </c>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4"/>
      <c r="CA23" s="1" t="s">
        <v>113</v>
      </c>
    </row>
    <row r="24" spans="1:64" ht="20.25" customHeight="1">
      <c r="A24" s="31" t="s">
        <v>103</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21" customHeight="1">
      <c r="A25" s="106" t="s">
        <v>180</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64" ht="18.75" customHeight="1">
      <c r="A26" s="31" t="s">
        <v>104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ht="18" customHeight="1">
      <c r="A27" s="39" t="s">
        <v>95</v>
      </c>
      <c r="B27" s="39"/>
      <c r="C27" s="39"/>
      <c r="D27" s="39"/>
      <c r="E27" s="39"/>
      <c r="F27" s="39"/>
      <c r="G27" s="33" t="s">
        <v>92</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row>
    <row r="28" spans="1:64" ht="12.75" customHeight="1">
      <c r="A28" s="38">
        <v>1</v>
      </c>
      <c r="B28" s="38"/>
      <c r="C28" s="38"/>
      <c r="D28" s="38"/>
      <c r="E28" s="38"/>
      <c r="F28" s="38"/>
      <c r="G28" s="33">
        <v>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5"/>
    </row>
    <row r="29" spans="1:79" ht="15.75" customHeight="1">
      <c r="A29" s="32">
        <v>1</v>
      </c>
      <c r="B29" s="32"/>
      <c r="C29" s="32"/>
      <c r="D29" s="32"/>
      <c r="E29" s="32"/>
      <c r="F29" s="32"/>
      <c r="G29" s="30" t="s">
        <v>181</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CA29" s="1" t="s">
        <v>82</v>
      </c>
    </row>
    <row r="30" spans="1:120" ht="15" customHeight="1">
      <c r="A30" s="32">
        <v>2</v>
      </c>
      <c r="B30" s="32"/>
      <c r="C30" s="32"/>
      <c r="D30" s="32"/>
      <c r="E30" s="32"/>
      <c r="F30" s="32"/>
      <c r="G30" s="128" t="s">
        <v>182</v>
      </c>
      <c r="H30" s="129"/>
      <c r="I30" s="129"/>
      <c r="J30" s="129"/>
      <c r="K30" s="129"/>
      <c r="L30" s="129"/>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1"/>
      <c r="BM30" s="8"/>
      <c r="BN30" s="8"/>
      <c r="BO30" s="8"/>
      <c r="BP30" s="8"/>
      <c r="BQ30" s="8"/>
      <c r="BR30" s="8"/>
      <c r="BS30" s="8"/>
      <c r="BT30" s="8"/>
      <c r="BU30" s="8"/>
      <c r="BV30" s="8"/>
      <c r="BW30" s="8"/>
      <c r="BX30" s="8"/>
      <c r="BY30" s="8"/>
      <c r="BZ30" s="8"/>
      <c r="CA30" s="1" t="s">
        <v>81</v>
      </c>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79" ht="27" customHeight="1">
      <c r="A31" s="32">
        <v>3</v>
      </c>
      <c r="B31" s="32"/>
      <c r="C31" s="32"/>
      <c r="D31" s="32"/>
      <c r="E31" s="32"/>
      <c r="F31" s="32"/>
      <c r="G31" s="30" t="s">
        <v>259</v>
      </c>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c r="CA31" s="1" t="s">
        <v>82</v>
      </c>
    </row>
    <row r="32" spans="1:120" ht="15" customHeight="1">
      <c r="A32" s="32">
        <v>4</v>
      </c>
      <c r="B32" s="32"/>
      <c r="C32" s="32"/>
      <c r="D32" s="32"/>
      <c r="E32" s="32"/>
      <c r="F32" s="32"/>
      <c r="G32" s="128" t="s">
        <v>184</v>
      </c>
      <c r="H32" s="129"/>
      <c r="I32" s="129"/>
      <c r="J32" s="129"/>
      <c r="K32" s="129"/>
      <c r="L32" s="129"/>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1"/>
      <c r="BM32" s="8"/>
      <c r="BN32" s="8"/>
      <c r="BO32" s="8"/>
      <c r="BP32" s="8"/>
      <c r="BQ32" s="8"/>
      <c r="BR32" s="8"/>
      <c r="BS32" s="8"/>
      <c r="BT32" s="8"/>
      <c r="BU32" s="8"/>
      <c r="BV32" s="8"/>
      <c r="BW32" s="8"/>
      <c r="BX32" s="8"/>
      <c r="BY32" s="8"/>
      <c r="BZ32" s="8"/>
      <c r="CA32" s="1" t="s">
        <v>81</v>
      </c>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79" ht="15.75" customHeight="1">
      <c r="A33" s="32">
        <v>5</v>
      </c>
      <c r="B33" s="32"/>
      <c r="C33" s="32"/>
      <c r="D33" s="32"/>
      <c r="E33" s="32"/>
      <c r="F33" s="32"/>
      <c r="G33" s="30" t="s">
        <v>185</v>
      </c>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7"/>
      <c r="CA33" s="1" t="s">
        <v>82</v>
      </c>
    </row>
    <row r="34" spans="1:120" ht="15" customHeight="1">
      <c r="A34" s="32">
        <v>6</v>
      </c>
      <c r="B34" s="32"/>
      <c r="C34" s="32"/>
      <c r="D34" s="32"/>
      <c r="E34" s="32"/>
      <c r="F34" s="32"/>
      <c r="G34" s="128" t="s">
        <v>186</v>
      </c>
      <c r="H34" s="129"/>
      <c r="I34" s="129"/>
      <c r="J34" s="129"/>
      <c r="K34" s="129"/>
      <c r="L34" s="129"/>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1"/>
      <c r="BM34" s="8"/>
      <c r="BN34" s="8"/>
      <c r="BO34" s="8"/>
      <c r="BP34" s="8"/>
      <c r="BQ34" s="8"/>
      <c r="BR34" s="8"/>
      <c r="BS34" s="8"/>
      <c r="BT34" s="8"/>
      <c r="BU34" s="8"/>
      <c r="BV34" s="8"/>
      <c r="BW34" s="8"/>
      <c r="BX34" s="8"/>
      <c r="BY34" s="8"/>
      <c r="BZ34" s="8"/>
      <c r="CA34" s="1" t="s">
        <v>81</v>
      </c>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79" ht="15.75" customHeight="1">
      <c r="A35" s="32">
        <v>7</v>
      </c>
      <c r="B35" s="32"/>
      <c r="C35" s="32"/>
      <c r="D35" s="32"/>
      <c r="E35" s="32"/>
      <c r="F35" s="32"/>
      <c r="G35" s="30" t="s">
        <v>187</v>
      </c>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7"/>
      <c r="CA35" s="1" t="s">
        <v>82</v>
      </c>
    </row>
    <row r="36" spans="1:120" ht="15" customHeight="1">
      <c r="A36" s="32">
        <v>8</v>
      </c>
      <c r="B36" s="32"/>
      <c r="C36" s="32"/>
      <c r="D36" s="32"/>
      <c r="E36" s="32"/>
      <c r="F36" s="32"/>
      <c r="G36" s="128" t="s">
        <v>188</v>
      </c>
      <c r="H36" s="129"/>
      <c r="I36" s="129"/>
      <c r="J36" s="129"/>
      <c r="K36" s="129"/>
      <c r="L36" s="129"/>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1"/>
      <c r="BM36" s="8"/>
      <c r="BN36" s="8"/>
      <c r="BO36" s="8"/>
      <c r="BP36" s="8"/>
      <c r="BQ36" s="8"/>
      <c r="BR36" s="8"/>
      <c r="BS36" s="8"/>
      <c r="BT36" s="8"/>
      <c r="BU36" s="8"/>
      <c r="BV36" s="8"/>
      <c r="BW36" s="8"/>
      <c r="BX36" s="8"/>
      <c r="BY36" s="8"/>
      <c r="BZ36" s="8"/>
      <c r="CA36" s="1" t="s">
        <v>81</v>
      </c>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row>
    <row r="37" spans="1:64" ht="18.75" customHeight="1">
      <c r="A37" s="31" t="s">
        <v>106</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2"/>
      <c r="BB37" s="2"/>
      <c r="BC37" s="2"/>
      <c r="BD37" s="2"/>
      <c r="BE37" s="2"/>
      <c r="BF37" s="2"/>
      <c r="BG37" s="2"/>
      <c r="BH37" s="2"/>
      <c r="BI37" s="2"/>
      <c r="BJ37" s="2"/>
      <c r="BK37" s="2"/>
      <c r="BL37" s="2"/>
    </row>
    <row r="38" spans="1:64" ht="12.75" customHeight="1">
      <c r="A38" s="109" t="s">
        <v>126</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9"/>
    </row>
    <row r="39" spans="1:64" ht="15.75" customHeight="1">
      <c r="A39" s="38" t="s">
        <v>95</v>
      </c>
      <c r="B39" s="38"/>
      <c r="C39" s="38"/>
      <c r="D39" s="40" t="s">
        <v>93</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c r="AK39" s="40" t="s">
        <v>96</v>
      </c>
      <c r="AL39" s="41"/>
      <c r="AM39" s="41"/>
      <c r="AN39" s="41"/>
      <c r="AO39" s="41"/>
      <c r="AP39" s="41"/>
      <c r="AQ39" s="41"/>
      <c r="AR39" s="41"/>
      <c r="AS39" s="41"/>
      <c r="AT39" s="42"/>
      <c r="AU39" s="38" t="s">
        <v>97</v>
      </c>
      <c r="AV39" s="38"/>
      <c r="AW39" s="38"/>
      <c r="AX39" s="38"/>
      <c r="AY39" s="38"/>
      <c r="AZ39" s="38"/>
      <c r="BA39" s="38"/>
      <c r="BB39" s="38"/>
      <c r="BC39" s="38"/>
      <c r="BD39" s="38" t="s">
        <v>94</v>
      </c>
      <c r="BE39" s="38"/>
      <c r="BF39" s="38"/>
      <c r="BG39" s="38"/>
      <c r="BH39" s="38"/>
      <c r="BI39" s="38"/>
      <c r="BJ39" s="38"/>
      <c r="BK39" s="38"/>
      <c r="BL39" s="38"/>
    </row>
    <row r="40" spans="1:64" ht="21" customHeight="1">
      <c r="A40" s="38"/>
      <c r="B40" s="38"/>
      <c r="C40" s="38"/>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c r="AK40" s="47"/>
      <c r="AL40" s="48"/>
      <c r="AM40" s="48"/>
      <c r="AN40" s="48"/>
      <c r="AO40" s="48"/>
      <c r="AP40" s="48"/>
      <c r="AQ40" s="48"/>
      <c r="AR40" s="48"/>
      <c r="AS40" s="48"/>
      <c r="AT40" s="49"/>
      <c r="AU40" s="38"/>
      <c r="AV40" s="38"/>
      <c r="AW40" s="38"/>
      <c r="AX40" s="38"/>
      <c r="AY40" s="38"/>
      <c r="AZ40" s="38"/>
      <c r="BA40" s="38"/>
      <c r="BB40" s="38"/>
      <c r="BC40" s="38"/>
      <c r="BD40" s="38"/>
      <c r="BE40" s="38"/>
      <c r="BF40" s="38"/>
      <c r="BG40" s="38"/>
      <c r="BH40" s="38"/>
      <c r="BI40" s="38"/>
      <c r="BJ40" s="38"/>
      <c r="BK40" s="38"/>
      <c r="BL40" s="38"/>
    </row>
    <row r="41" spans="1:64" ht="15" customHeight="1">
      <c r="A41" s="38">
        <v>1</v>
      </c>
      <c r="B41" s="38"/>
      <c r="C41" s="38"/>
      <c r="D41" s="57">
        <v>2</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57">
        <v>3</v>
      </c>
      <c r="AL41" s="58"/>
      <c r="AM41" s="58"/>
      <c r="AN41" s="58"/>
      <c r="AO41" s="58"/>
      <c r="AP41" s="58"/>
      <c r="AQ41" s="58"/>
      <c r="AR41" s="58"/>
      <c r="AS41" s="58"/>
      <c r="AT41" s="59"/>
      <c r="AU41" s="38">
        <v>4</v>
      </c>
      <c r="AV41" s="38"/>
      <c r="AW41" s="38"/>
      <c r="AX41" s="38"/>
      <c r="AY41" s="38"/>
      <c r="AZ41" s="38"/>
      <c r="BA41" s="38"/>
      <c r="BB41" s="38"/>
      <c r="BC41" s="38"/>
      <c r="BD41" s="38">
        <v>5</v>
      </c>
      <c r="BE41" s="38"/>
      <c r="BF41" s="38"/>
      <c r="BG41" s="38"/>
      <c r="BH41" s="38"/>
      <c r="BI41" s="38"/>
      <c r="BJ41" s="38"/>
      <c r="BK41" s="38"/>
      <c r="BL41" s="38"/>
    </row>
    <row r="42" spans="1:79" ht="19.5" customHeight="1">
      <c r="A42" s="32">
        <v>1</v>
      </c>
      <c r="B42" s="32"/>
      <c r="C42" s="32"/>
      <c r="D42" s="51" t="s">
        <v>181</v>
      </c>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3"/>
      <c r="AK42" s="54">
        <f>142659157.47+80306-245800</f>
        <v>142493663.47</v>
      </c>
      <c r="AL42" s="55"/>
      <c r="AM42" s="55"/>
      <c r="AN42" s="55"/>
      <c r="AO42" s="55"/>
      <c r="AP42" s="55"/>
      <c r="AQ42" s="55"/>
      <c r="AR42" s="55"/>
      <c r="AS42" s="55"/>
      <c r="AT42" s="56"/>
      <c r="AU42" s="136">
        <v>803140</v>
      </c>
      <c r="AV42" s="136"/>
      <c r="AW42" s="136"/>
      <c r="AX42" s="136"/>
      <c r="AY42" s="136"/>
      <c r="AZ42" s="136"/>
      <c r="BA42" s="136"/>
      <c r="BB42" s="136"/>
      <c r="BC42" s="136"/>
      <c r="BD42" s="50">
        <f aca="true" t="shared" si="0" ref="BD42:BD49">AK42+AU42</f>
        <v>143296803.47</v>
      </c>
      <c r="BE42" s="50"/>
      <c r="BF42" s="50"/>
      <c r="BG42" s="50"/>
      <c r="BH42" s="50"/>
      <c r="BI42" s="50"/>
      <c r="BJ42" s="50"/>
      <c r="BK42" s="50"/>
      <c r="BL42" s="50"/>
      <c r="CA42" s="1" t="s">
        <v>83</v>
      </c>
    </row>
    <row r="43" spans="1:80" ht="26.25" customHeight="1">
      <c r="A43" s="61">
        <v>2</v>
      </c>
      <c r="B43" s="62"/>
      <c r="C43" s="63"/>
      <c r="D43" s="51" t="s">
        <v>144</v>
      </c>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3"/>
      <c r="AK43" s="54">
        <v>1097824.88</v>
      </c>
      <c r="AL43" s="55"/>
      <c r="AM43" s="55"/>
      <c r="AN43" s="55"/>
      <c r="AO43" s="55"/>
      <c r="AP43" s="55"/>
      <c r="AQ43" s="55"/>
      <c r="AR43" s="55"/>
      <c r="AS43" s="55"/>
      <c r="AT43" s="56"/>
      <c r="AU43" s="50"/>
      <c r="AV43" s="50"/>
      <c r="AW43" s="50"/>
      <c r="AX43" s="50"/>
      <c r="AY43" s="50"/>
      <c r="AZ43" s="50"/>
      <c r="BA43" s="50"/>
      <c r="BB43" s="50"/>
      <c r="BC43" s="50"/>
      <c r="BD43" s="54">
        <f t="shared" si="0"/>
        <v>1097824.88</v>
      </c>
      <c r="BE43" s="55"/>
      <c r="BF43" s="55"/>
      <c r="BG43" s="55"/>
      <c r="BH43" s="55"/>
      <c r="BI43" s="55"/>
      <c r="BJ43" s="55"/>
      <c r="BK43" s="55"/>
      <c r="BL43" s="56"/>
      <c r="CA43" s="1" t="s">
        <v>83</v>
      </c>
      <c r="CB43" s="28">
        <f>AK55-AK43</f>
        <v>145148321.36</v>
      </c>
    </row>
    <row r="44" spans="1:80" ht="16.5" customHeight="1">
      <c r="A44" s="61">
        <v>3</v>
      </c>
      <c r="B44" s="62"/>
      <c r="C44" s="63"/>
      <c r="D44" s="146" t="s">
        <v>377</v>
      </c>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8"/>
      <c r="AK44" s="54">
        <v>0</v>
      </c>
      <c r="AL44" s="55"/>
      <c r="AM44" s="55"/>
      <c r="AN44" s="55"/>
      <c r="AO44" s="55"/>
      <c r="AP44" s="55"/>
      <c r="AQ44" s="55"/>
      <c r="AR44" s="55"/>
      <c r="AS44" s="55"/>
      <c r="AT44" s="56"/>
      <c r="AU44" s="136">
        <v>38520</v>
      </c>
      <c r="AV44" s="136"/>
      <c r="AW44" s="136"/>
      <c r="AX44" s="136"/>
      <c r="AY44" s="136"/>
      <c r="AZ44" s="136"/>
      <c r="BA44" s="136"/>
      <c r="BB44" s="136"/>
      <c r="BC44" s="136"/>
      <c r="BD44" s="54">
        <f t="shared" si="0"/>
        <v>38520</v>
      </c>
      <c r="BE44" s="55"/>
      <c r="BF44" s="55"/>
      <c r="BG44" s="55"/>
      <c r="BH44" s="55"/>
      <c r="BI44" s="55"/>
      <c r="BJ44" s="55"/>
      <c r="BK44" s="55"/>
      <c r="BL44" s="56"/>
      <c r="CA44" s="1" t="s">
        <v>83</v>
      </c>
      <c r="CB44" s="1">
        <f>CB43/7051</f>
        <v>20585.494449014328</v>
      </c>
    </row>
    <row r="45" spans="1:79" ht="30" customHeight="1">
      <c r="A45" s="61">
        <v>4</v>
      </c>
      <c r="B45" s="62"/>
      <c r="C45" s="63"/>
      <c r="D45" s="146" t="s">
        <v>183</v>
      </c>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8"/>
      <c r="AK45" s="54"/>
      <c r="AL45" s="55"/>
      <c r="AM45" s="55"/>
      <c r="AN45" s="55"/>
      <c r="AO45" s="55"/>
      <c r="AP45" s="55"/>
      <c r="AQ45" s="55"/>
      <c r="AR45" s="55"/>
      <c r="AS45" s="55"/>
      <c r="AT45" s="56"/>
      <c r="AU45" s="136">
        <v>96400</v>
      </c>
      <c r="AV45" s="136"/>
      <c r="AW45" s="136"/>
      <c r="AX45" s="136"/>
      <c r="AY45" s="136"/>
      <c r="AZ45" s="136"/>
      <c r="BA45" s="136"/>
      <c r="BB45" s="136"/>
      <c r="BC45" s="136"/>
      <c r="BD45" s="54">
        <f t="shared" si="0"/>
        <v>96400</v>
      </c>
      <c r="BE45" s="55"/>
      <c r="BF45" s="55"/>
      <c r="BG45" s="55"/>
      <c r="BH45" s="55"/>
      <c r="BI45" s="55"/>
      <c r="BJ45" s="55"/>
      <c r="BK45" s="55"/>
      <c r="BL45" s="56"/>
      <c r="CA45" s="1" t="s">
        <v>83</v>
      </c>
    </row>
    <row r="46" spans="1:79" ht="19.5" customHeight="1">
      <c r="A46" s="61">
        <v>5</v>
      </c>
      <c r="B46" s="62"/>
      <c r="C46" s="63"/>
      <c r="D46" s="146" t="s">
        <v>189</v>
      </c>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8"/>
      <c r="AK46" s="54">
        <v>0</v>
      </c>
      <c r="AL46" s="55"/>
      <c r="AM46" s="55"/>
      <c r="AN46" s="55"/>
      <c r="AO46" s="55"/>
      <c r="AP46" s="55"/>
      <c r="AQ46" s="55"/>
      <c r="AR46" s="55"/>
      <c r="AS46" s="55"/>
      <c r="AT46" s="56"/>
      <c r="AU46" s="136">
        <f>10000+5000</f>
        <v>15000</v>
      </c>
      <c r="AV46" s="136"/>
      <c r="AW46" s="136"/>
      <c r="AX46" s="136"/>
      <c r="AY46" s="136"/>
      <c r="AZ46" s="136"/>
      <c r="BA46" s="136"/>
      <c r="BB46" s="136"/>
      <c r="BC46" s="136"/>
      <c r="BD46" s="54">
        <f t="shared" si="0"/>
        <v>15000</v>
      </c>
      <c r="BE46" s="55"/>
      <c r="BF46" s="55"/>
      <c r="BG46" s="55"/>
      <c r="BH46" s="55"/>
      <c r="BI46" s="55"/>
      <c r="BJ46" s="55"/>
      <c r="BK46" s="55"/>
      <c r="BL46" s="56"/>
      <c r="CA46" s="1" t="s">
        <v>83</v>
      </c>
    </row>
    <row r="47" spans="1:79" ht="26.25" customHeight="1">
      <c r="A47" s="61">
        <v>6</v>
      </c>
      <c r="B47" s="62"/>
      <c r="C47" s="63"/>
      <c r="D47" s="146" t="s">
        <v>190</v>
      </c>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8"/>
      <c r="AK47" s="54">
        <v>0</v>
      </c>
      <c r="AL47" s="55"/>
      <c r="AM47" s="55"/>
      <c r="AN47" s="55"/>
      <c r="AO47" s="55"/>
      <c r="AP47" s="55"/>
      <c r="AQ47" s="55"/>
      <c r="AR47" s="55"/>
      <c r="AS47" s="55"/>
      <c r="AT47" s="56"/>
      <c r="AU47" s="136">
        <v>211450</v>
      </c>
      <c r="AV47" s="136"/>
      <c r="AW47" s="136"/>
      <c r="AX47" s="136"/>
      <c r="AY47" s="136"/>
      <c r="AZ47" s="136"/>
      <c r="BA47" s="136"/>
      <c r="BB47" s="136"/>
      <c r="BC47" s="136"/>
      <c r="BD47" s="54">
        <f t="shared" si="0"/>
        <v>211450</v>
      </c>
      <c r="BE47" s="55"/>
      <c r="BF47" s="55"/>
      <c r="BG47" s="55"/>
      <c r="BH47" s="55"/>
      <c r="BI47" s="55"/>
      <c r="BJ47" s="55"/>
      <c r="BK47" s="55"/>
      <c r="BL47" s="56"/>
      <c r="CA47" s="1" t="s">
        <v>83</v>
      </c>
    </row>
    <row r="48" spans="1:79" ht="17.25" customHeight="1">
      <c r="A48" s="61">
        <v>7</v>
      </c>
      <c r="B48" s="62"/>
      <c r="C48" s="63"/>
      <c r="D48" s="146" t="s">
        <v>191</v>
      </c>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8"/>
      <c r="AK48" s="54">
        <v>0</v>
      </c>
      <c r="AL48" s="55"/>
      <c r="AM48" s="55"/>
      <c r="AN48" s="55"/>
      <c r="AO48" s="55"/>
      <c r="AP48" s="55"/>
      <c r="AQ48" s="55"/>
      <c r="AR48" s="55"/>
      <c r="AS48" s="55"/>
      <c r="AT48" s="56"/>
      <c r="AU48" s="136">
        <v>688856</v>
      </c>
      <c r="AV48" s="136"/>
      <c r="AW48" s="136"/>
      <c r="AX48" s="136"/>
      <c r="AY48" s="136"/>
      <c r="AZ48" s="136"/>
      <c r="BA48" s="136"/>
      <c r="BB48" s="136"/>
      <c r="BC48" s="136"/>
      <c r="BD48" s="54">
        <f t="shared" si="0"/>
        <v>688856</v>
      </c>
      <c r="BE48" s="55"/>
      <c r="BF48" s="55"/>
      <c r="BG48" s="55"/>
      <c r="BH48" s="55"/>
      <c r="BI48" s="55"/>
      <c r="BJ48" s="55"/>
      <c r="BK48" s="55"/>
      <c r="BL48" s="56"/>
      <c r="CA48" s="1" t="s">
        <v>83</v>
      </c>
    </row>
    <row r="49" spans="1:79" ht="18.75" customHeight="1">
      <c r="A49" s="61">
        <v>8</v>
      </c>
      <c r="B49" s="62"/>
      <c r="C49" s="63"/>
      <c r="D49" s="146" t="s">
        <v>192</v>
      </c>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8"/>
      <c r="AK49" s="54">
        <v>0</v>
      </c>
      <c r="AL49" s="55"/>
      <c r="AM49" s="55"/>
      <c r="AN49" s="55"/>
      <c r="AO49" s="55"/>
      <c r="AP49" s="55"/>
      <c r="AQ49" s="55"/>
      <c r="AR49" s="55"/>
      <c r="AS49" s="55"/>
      <c r="AT49" s="56"/>
      <c r="AU49" s="136">
        <v>733213</v>
      </c>
      <c r="AV49" s="136"/>
      <c r="AW49" s="136"/>
      <c r="AX49" s="136"/>
      <c r="AY49" s="136"/>
      <c r="AZ49" s="136"/>
      <c r="BA49" s="136"/>
      <c r="BB49" s="136"/>
      <c r="BC49" s="136"/>
      <c r="BD49" s="54">
        <f t="shared" si="0"/>
        <v>733213</v>
      </c>
      <c r="BE49" s="55"/>
      <c r="BF49" s="55"/>
      <c r="BG49" s="55"/>
      <c r="BH49" s="55"/>
      <c r="BI49" s="55"/>
      <c r="BJ49" s="55"/>
      <c r="BK49" s="55"/>
      <c r="BL49" s="56"/>
      <c r="CA49" s="1" t="s">
        <v>83</v>
      </c>
    </row>
    <row r="50" spans="1:64" ht="27" customHeight="1">
      <c r="A50" s="61">
        <v>9</v>
      </c>
      <c r="B50" s="62"/>
      <c r="C50" s="63"/>
      <c r="D50" s="146" t="s">
        <v>270</v>
      </c>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8"/>
      <c r="AK50" s="54"/>
      <c r="AL50" s="55"/>
      <c r="AM50" s="55"/>
      <c r="AN50" s="55"/>
      <c r="AO50" s="55"/>
      <c r="AP50" s="55"/>
      <c r="AQ50" s="55"/>
      <c r="AR50" s="55"/>
      <c r="AS50" s="55"/>
      <c r="AT50" s="56"/>
      <c r="AU50" s="136">
        <f>730901+73091</f>
        <v>803992</v>
      </c>
      <c r="AV50" s="136"/>
      <c r="AW50" s="136"/>
      <c r="AX50" s="136"/>
      <c r="AY50" s="136"/>
      <c r="AZ50" s="136"/>
      <c r="BA50" s="136"/>
      <c r="BB50" s="136"/>
      <c r="BC50" s="136"/>
      <c r="BD50" s="54">
        <f aca="true" t="shared" si="1" ref="BD50:BD55">AK50+AU50</f>
        <v>803992</v>
      </c>
      <c r="BE50" s="55"/>
      <c r="BF50" s="55"/>
      <c r="BG50" s="55"/>
      <c r="BH50" s="55"/>
      <c r="BI50" s="55"/>
      <c r="BJ50" s="55"/>
      <c r="BK50" s="55"/>
      <c r="BL50" s="56"/>
    </row>
    <row r="51" spans="1:64" ht="44.25" customHeight="1">
      <c r="A51" s="61">
        <v>10</v>
      </c>
      <c r="B51" s="62"/>
      <c r="C51" s="63"/>
      <c r="D51" s="146" t="s">
        <v>272</v>
      </c>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8"/>
      <c r="AK51" s="54"/>
      <c r="AL51" s="55"/>
      <c r="AM51" s="55"/>
      <c r="AN51" s="55"/>
      <c r="AO51" s="55"/>
      <c r="AP51" s="55"/>
      <c r="AQ51" s="55"/>
      <c r="AR51" s="55"/>
      <c r="AS51" s="55"/>
      <c r="AT51" s="56"/>
      <c r="AU51" s="136">
        <v>654312.11</v>
      </c>
      <c r="AV51" s="136"/>
      <c r="AW51" s="136"/>
      <c r="AX51" s="136"/>
      <c r="AY51" s="136"/>
      <c r="AZ51" s="136"/>
      <c r="BA51" s="136"/>
      <c r="BB51" s="136"/>
      <c r="BC51" s="136"/>
      <c r="BD51" s="54">
        <f t="shared" si="1"/>
        <v>654312.11</v>
      </c>
      <c r="BE51" s="55"/>
      <c r="BF51" s="55"/>
      <c r="BG51" s="55"/>
      <c r="BH51" s="55"/>
      <c r="BI51" s="55"/>
      <c r="BJ51" s="55"/>
      <c r="BK51" s="55"/>
      <c r="BL51" s="56"/>
    </row>
    <row r="52" spans="1:64" ht="27" customHeight="1">
      <c r="A52" s="61">
        <v>11</v>
      </c>
      <c r="B52" s="62"/>
      <c r="C52" s="63"/>
      <c r="D52" s="51" t="s">
        <v>271</v>
      </c>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3"/>
      <c r="AK52" s="54">
        <v>1532075</v>
      </c>
      <c r="AL52" s="55"/>
      <c r="AM52" s="55"/>
      <c r="AN52" s="55"/>
      <c r="AO52" s="55"/>
      <c r="AP52" s="55"/>
      <c r="AQ52" s="55"/>
      <c r="AR52" s="55"/>
      <c r="AS52" s="55"/>
      <c r="AT52" s="56"/>
      <c r="AU52" s="50"/>
      <c r="AV52" s="50"/>
      <c r="AW52" s="50"/>
      <c r="AX52" s="50"/>
      <c r="AY52" s="50"/>
      <c r="AZ52" s="50"/>
      <c r="BA52" s="50"/>
      <c r="BB52" s="50"/>
      <c r="BC52" s="50"/>
      <c r="BD52" s="54">
        <f t="shared" si="1"/>
        <v>1532075</v>
      </c>
      <c r="BE52" s="55"/>
      <c r="BF52" s="55"/>
      <c r="BG52" s="55"/>
      <c r="BH52" s="55"/>
      <c r="BI52" s="55"/>
      <c r="BJ52" s="55"/>
      <c r="BK52" s="55"/>
      <c r="BL52" s="56"/>
    </row>
    <row r="53" spans="1:79" ht="33" customHeight="1">
      <c r="A53" s="61">
        <v>12</v>
      </c>
      <c r="B53" s="62"/>
      <c r="C53" s="63"/>
      <c r="D53" s="51" t="s">
        <v>268</v>
      </c>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3"/>
      <c r="AK53" s="54">
        <f>678359.89-0.65</f>
        <v>678359.24</v>
      </c>
      <c r="AL53" s="55"/>
      <c r="AM53" s="55"/>
      <c r="AN53" s="55"/>
      <c r="AO53" s="55"/>
      <c r="AP53" s="55"/>
      <c r="AQ53" s="55"/>
      <c r="AR53" s="55"/>
      <c r="AS53" s="55"/>
      <c r="AT53" s="56"/>
      <c r="AU53" s="50"/>
      <c r="AV53" s="50"/>
      <c r="AW53" s="50"/>
      <c r="AX53" s="50"/>
      <c r="AY53" s="50"/>
      <c r="AZ53" s="50"/>
      <c r="BA53" s="50"/>
      <c r="BB53" s="50"/>
      <c r="BC53" s="50"/>
      <c r="BD53" s="54">
        <f t="shared" si="1"/>
        <v>678359.24</v>
      </c>
      <c r="BE53" s="55"/>
      <c r="BF53" s="55"/>
      <c r="BG53" s="55"/>
      <c r="BH53" s="55"/>
      <c r="BI53" s="55"/>
      <c r="BJ53" s="55"/>
      <c r="BK53" s="55"/>
      <c r="BL53" s="56"/>
      <c r="CA53" s="1" t="s">
        <v>83</v>
      </c>
    </row>
    <row r="54" spans="1:79" ht="33" customHeight="1">
      <c r="A54" s="61">
        <v>13</v>
      </c>
      <c r="B54" s="62"/>
      <c r="C54" s="63"/>
      <c r="D54" s="51" t="s">
        <v>269</v>
      </c>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3"/>
      <c r="AK54" s="54">
        <f>444223+0.65</f>
        <v>444223.65</v>
      </c>
      <c r="AL54" s="55"/>
      <c r="AM54" s="55"/>
      <c r="AN54" s="55"/>
      <c r="AO54" s="55"/>
      <c r="AP54" s="55"/>
      <c r="AQ54" s="55"/>
      <c r="AR54" s="55"/>
      <c r="AS54" s="55"/>
      <c r="AT54" s="56"/>
      <c r="AU54" s="50"/>
      <c r="AV54" s="50"/>
      <c r="AW54" s="50"/>
      <c r="AX54" s="50"/>
      <c r="AY54" s="50"/>
      <c r="AZ54" s="50"/>
      <c r="BA54" s="50"/>
      <c r="BB54" s="50"/>
      <c r="BC54" s="50"/>
      <c r="BD54" s="54">
        <f t="shared" si="1"/>
        <v>444223.65</v>
      </c>
      <c r="BE54" s="55"/>
      <c r="BF54" s="55"/>
      <c r="BG54" s="55"/>
      <c r="BH54" s="55"/>
      <c r="BI54" s="55"/>
      <c r="BJ54" s="55"/>
      <c r="BK54" s="55"/>
      <c r="BL54" s="56"/>
      <c r="CA54" s="1" t="s">
        <v>83</v>
      </c>
    </row>
    <row r="55" spans="1:64" s="10" customFormat="1" ht="18.75" customHeight="1">
      <c r="A55" s="37"/>
      <c r="B55" s="37"/>
      <c r="C55" s="37"/>
      <c r="D55" s="78" t="s">
        <v>94</v>
      </c>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80"/>
      <c r="AK55" s="43">
        <f>AK42+AK43+AK44+AK45+AK46+AK47+AK48+AK49+AK50+AK51+AK52+AK53+AK54</f>
        <v>146246146.24</v>
      </c>
      <c r="AL55" s="44"/>
      <c r="AM55" s="44"/>
      <c r="AN55" s="44"/>
      <c r="AO55" s="44"/>
      <c r="AP55" s="44"/>
      <c r="AQ55" s="44"/>
      <c r="AR55" s="44"/>
      <c r="AS55" s="44"/>
      <c r="AT55" s="45"/>
      <c r="AU55" s="140">
        <f>SUM(AU42:AU51)</f>
        <v>4044883.11</v>
      </c>
      <c r="AV55" s="140"/>
      <c r="AW55" s="140"/>
      <c r="AX55" s="140"/>
      <c r="AY55" s="140"/>
      <c r="AZ55" s="140"/>
      <c r="BA55" s="140"/>
      <c r="BB55" s="140"/>
      <c r="BC55" s="140"/>
      <c r="BD55" s="43">
        <f t="shared" si="1"/>
        <v>150291029.35000002</v>
      </c>
      <c r="BE55" s="44"/>
      <c r="BF55" s="44"/>
      <c r="BG55" s="44"/>
      <c r="BH55" s="44"/>
      <c r="BI55" s="44"/>
      <c r="BJ55" s="44"/>
      <c r="BK55" s="44"/>
      <c r="BL55" s="45"/>
    </row>
    <row r="56" spans="1:64" ht="21" customHeight="1">
      <c r="A56" s="95" t="s">
        <v>107</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row>
    <row r="57" spans="1:64" ht="9.75" customHeight="1">
      <c r="A57" s="142" t="s">
        <v>126</v>
      </c>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9"/>
    </row>
    <row r="58" spans="1:64" ht="15.75" customHeight="1">
      <c r="A58" s="40" t="s">
        <v>95</v>
      </c>
      <c r="B58" s="41"/>
      <c r="C58" s="42"/>
      <c r="D58" s="40" t="s">
        <v>98</v>
      </c>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c r="AK58" s="40" t="s">
        <v>96</v>
      </c>
      <c r="AL58" s="41"/>
      <c r="AM58" s="41"/>
      <c r="AN58" s="41"/>
      <c r="AO58" s="41"/>
      <c r="AP58" s="41"/>
      <c r="AQ58" s="41"/>
      <c r="AR58" s="41"/>
      <c r="AS58" s="41"/>
      <c r="AT58" s="42"/>
      <c r="AU58" s="40" t="s">
        <v>97</v>
      </c>
      <c r="AV58" s="41"/>
      <c r="AW58" s="41"/>
      <c r="AX58" s="41"/>
      <c r="AY58" s="41"/>
      <c r="AZ58" s="41"/>
      <c r="BA58" s="41"/>
      <c r="BB58" s="41"/>
      <c r="BC58" s="42"/>
      <c r="BD58" s="40" t="s">
        <v>94</v>
      </c>
      <c r="BE58" s="41"/>
      <c r="BF58" s="41"/>
      <c r="BG58" s="41"/>
      <c r="BH58" s="41"/>
      <c r="BI58" s="41"/>
      <c r="BJ58" s="41"/>
      <c r="BK58" s="41"/>
      <c r="BL58" s="42"/>
    </row>
    <row r="59" spans="1:64" ht="13.5" customHeight="1">
      <c r="A59" s="32">
        <v>1</v>
      </c>
      <c r="B59" s="32"/>
      <c r="C59" s="32"/>
      <c r="D59" s="61">
        <v>2</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3"/>
      <c r="AK59" s="32">
        <v>3</v>
      </c>
      <c r="AL59" s="32"/>
      <c r="AM59" s="32"/>
      <c r="AN59" s="32"/>
      <c r="AO59" s="32"/>
      <c r="AP59" s="32"/>
      <c r="AQ59" s="32"/>
      <c r="AR59" s="32"/>
      <c r="AS59" s="32"/>
      <c r="AT59" s="32"/>
      <c r="AU59" s="32">
        <v>4</v>
      </c>
      <c r="AV59" s="32"/>
      <c r="AW59" s="32"/>
      <c r="AX59" s="32"/>
      <c r="AY59" s="32"/>
      <c r="AZ59" s="32"/>
      <c r="BA59" s="32"/>
      <c r="BB59" s="32"/>
      <c r="BC59" s="32"/>
      <c r="BD59" s="32">
        <v>5</v>
      </c>
      <c r="BE59" s="32"/>
      <c r="BF59" s="32"/>
      <c r="BG59" s="32"/>
      <c r="BH59" s="32"/>
      <c r="BI59" s="32"/>
      <c r="BJ59" s="32"/>
      <c r="BK59" s="32"/>
      <c r="BL59" s="32"/>
    </row>
    <row r="60" spans="1:79" s="10" customFormat="1" ht="28.5" customHeight="1">
      <c r="A60" s="32">
        <v>1</v>
      </c>
      <c r="B60" s="32"/>
      <c r="C60" s="32"/>
      <c r="D60" s="51" t="s">
        <v>193</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3"/>
      <c r="AK60" s="149">
        <v>5500000</v>
      </c>
      <c r="AL60" s="149"/>
      <c r="AM60" s="149"/>
      <c r="AN60" s="149"/>
      <c r="AO60" s="149"/>
      <c r="AP60" s="149"/>
      <c r="AQ60" s="149"/>
      <c r="AR60" s="149"/>
      <c r="AS60" s="149"/>
      <c r="AT60" s="149"/>
      <c r="AU60" s="50"/>
      <c r="AV60" s="50"/>
      <c r="AW60" s="50"/>
      <c r="AX60" s="50"/>
      <c r="AY60" s="50"/>
      <c r="AZ60" s="50"/>
      <c r="BA60" s="50"/>
      <c r="BB60" s="50"/>
      <c r="BC60" s="50"/>
      <c r="BD60" s="50">
        <f>AK60+AU60</f>
        <v>5500000</v>
      </c>
      <c r="BE60" s="50"/>
      <c r="BF60" s="50"/>
      <c r="BG60" s="50"/>
      <c r="BH60" s="50"/>
      <c r="BI60" s="50"/>
      <c r="BJ60" s="50"/>
      <c r="BK60" s="50"/>
      <c r="BL60" s="50"/>
      <c r="CA60" s="10" t="s">
        <v>84</v>
      </c>
    </row>
    <row r="61" spans="1:79" s="10" customFormat="1" ht="20.25" customHeight="1">
      <c r="A61" s="32">
        <v>2</v>
      </c>
      <c r="B61" s="32"/>
      <c r="C61" s="32"/>
      <c r="D61" s="51" t="s">
        <v>194</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3"/>
      <c r="AK61" s="50">
        <v>20000</v>
      </c>
      <c r="AL61" s="50"/>
      <c r="AM61" s="50"/>
      <c r="AN61" s="50"/>
      <c r="AO61" s="50"/>
      <c r="AP61" s="50"/>
      <c r="AQ61" s="50"/>
      <c r="AR61" s="50"/>
      <c r="AS61" s="50"/>
      <c r="AT61" s="50"/>
      <c r="AU61" s="50"/>
      <c r="AV61" s="50"/>
      <c r="AW61" s="50"/>
      <c r="AX61" s="50"/>
      <c r="AY61" s="50"/>
      <c r="AZ61" s="50"/>
      <c r="BA61" s="50"/>
      <c r="BB61" s="50"/>
      <c r="BC61" s="50"/>
      <c r="BD61" s="50">
        <f>AK61+AU61</f>
        <v>20000</v>
      </c>
      <c r="BE61" s="50"/>
      <c r="BF61" s="50"/>
      <c r="BG61" s="50"/>
      <c r="BH61" s="50"/>
      <c r="BI61" s="50"/>
      <c r="BJ61" s="50"/>
      <c r="BK61" s="50"/>
      <c r="BL61" s="50"/>
      <c r="CA61" s="10" t="s">
        <v>84</v>
      </c>
    </row>
    <row r="62" spans="1:79" s="10" customFormat="1" ht="20.25" customHeight="1">
      <c r="A62" s="32">
        <v>3</v>
      </c>
      <c r="B62" s="32"/>
      <c r="C62" s="32"/>
      <c r="D62" s="51" t="s">
        <v>195</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3"/>
      <c r="AK62" s="50">
        <v>116651</v>
      </c>
      <c r="AL62" s="50"/>
      <c r="AM62" s="50"/>
      <c r="AN62" s="50"/>
      <c r="AO62" s="50"/>
      <c r="AP62" s="50"/>
      <c r="AQ62" s="50"/>
      <c r="AR62" s="50"/>
      <c r="AS62" s="50"/>
      <c r="AT62" s="50"/>
      <c r="AU62" s="136">
        <v>283213</v>
      </c>
      <c r="AV62" s="136"/>
      <c r="AW62" s="136"/>
      <c r="AX62" s="136"/>
      <c r="AY62" s="136"/>
      <c r="AZ62" s="136"/>
      <c r="BA62" s="136"/>
      <c r="BB62" s="136"/>
      <c r="BC62" s="136"/>
      <c r="BD62" s="50">
        <f>AK62+AU62</f>
        <v>399864</v>
      </c>
      <c r="BE62" s="50"/>
      <c r="BF62" s="50"/>
      <c r="BG62" s="50"/>
      <c r="BH62" s="50"/>
      <c r="BI62" s="50"/>
      <c r="BJ62" s="50"/>
      <c r="BK62" s="50"/>
      <c r="BL62" s="50"/>
      <c r="CA62" s="10" t="s">
        <v>84</v>
      </c>
    </row>
    <row r="63" spans="1:79" s="10" customFormat="1" ht="20.25" customHeight="1">
      <c r="A63" s="32">
        <v>4</v>
      </c>
      <c r="B63" s="32"/>
      <c r="C63" s="32"/>
      <c r="D63" s="51" t="s">
        <v>196</v>
      </c>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3"/>
      <c r="AK63" s="50">
        <f>49300+80306-46600</f>
        <v>83006</v>
      </c>
      <c r="AL63" s="50"/>
      <c r="AM63" s="50"/>
      <c r="AN63" s="50"/>
      <c r="AO63" s="50"/>
      <c r="AP63" s="50"/>
      <c r="AQ63" s="50"/>
      <c r="AR63" s="50"/>
      <c r="AS63" s="50"/>
      <c r="AT63" s="50"/>
      <c r="AU63" s="136">
        <v>269994</v>
      </c>
      <c r="AV63" s="136"/>
      <c r="AW63" s="136"/>
      <c r="AX63" s="136"/>
      <c r="AY63" s="136"/>
      <c r="AZ63" s="136"/>
      <c r="BA63" s="136"/>
      <c r="BB63" s="136"/>
      <c r="BC63" s="136"/>
      <c r="BD63" s="50">
        <f>AK63+AU63</f>
        <v>353000</v>
      </c>
      <c r="BE63" s="50"/>
      <c r="BF63" s="50"/>
      <c r="BG63" s="50"/>
      <c r="BH63" s="50"/>
      <c r="BI63" s="50"/>
      <c r="BJ63" s="50"/>
      <c r="BK63" s="50"/>
      <c r="BL63" s="50"/>
      <c r="CA63" s="10" t="s">
        <v>84</v>
      </c>
    </row>
    <row r="64" spans="1:79" s="10" customFormat="1" ht="21" customHeight="1">
      <c r="A64" s="37"/>
      <c r="B64" s="37"/>
      <c r="C64" s="37"/>
      <c r="D64" s="78" t="s">
        <v>94</v>
      </c>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80"/>
      <c r="AK64" s="36">
        <f>AK60+AK61+AK62+AK63</f>
        <v>5719657</v>
      </c>
      <c r="AL64" s="36"/>
      <c r="AM64" s="36"/>
      <c r="AN64" s="36"/>
      <c r="AO64" s="36"/>
      <c r="AP64" s="36"/>
      <c r="AQ64" s="36"/>
      <c r="AR64" s="36"/>
      <c r="AS64" s="36"/>
      <c r="AT64" s="36"/>
      <c r="AU64" s="140">
        <f>AU60+AU61+AU62+AU63</f>
        <v>553207</v>
      </c>
      <c r="AV64" s="140"/>
      <c r="AW64" s="140"/>
      <c r="AX64" s="140"/>
      <c r="AY64" s="140"/>
      <c r="AZ64" s="140"/>
      <c r="BA64" s="140"/>
      <c r="BB64" s="140"/>
      <c r="BC64" s="140"/>
      <c r="BD64" s="36">
        <f>BD60+BD61+BD62+BD63</f>
        <v>6272864</v>
      </c>
      <c r="BE64" s="36"/>
      <c r="BF64" s="36"/>
      <c r="BG64" s="36"/>
      <c r="BH64" s="36"/>
      <c r="BI64" s="36"/>
      <c r="BJ64" s="36"/>
      <c r="BK64" s="36"/>
      <c r="BL64" s="36"/>
      <c r="CA64" s="10" t="s">
        <v>84</v>
      </c>
    </row>
    <row r="65" spans="1:64" ht="24" customHeight="1">
      <c r="A65" s="31" t="s">
        <v>108</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row>
    <row r="66" spans="1:64" ht="30" customHeight="1">
      <c r="A66" s="38" t="s">
        <v>95</v>
      </c>
      <c r="B66" s="38"/>
      <c r="C66" s="38"/>
      <c r="D66" s="38" t="s">
        <v>109</v>
      </c>
      <c r="E66" s="60"/>
      <c r="F66" s="60"/>
      <c r="G66" s="60"/>
      <c r="H66" s="60"/>
      <c r="I66" s="60"/>
      <c r="J66" s="60"/>
      <c r="K66" s="60"/>
      <c r="L66" s="60"/>
      <c r="M66" s="60"/>
      <c r="N66" s="60"/>
      <c r="O66" s="60"/>
      <c r="P66" s="60"/>
      <c r="Q66" s="60"/>
      <c r="R66" s="60"/>
      <c r="S66" s="60"/>
      <c r="T66" s="60"/>
      <c r="U66" s="38" t="s">
        <v>77</v>
      </c>
      <c r="V66" s="38"/>
      <c r="W66" s="38"/>
      <c r="X66" s="38"/>
      <c r="Y66" s="38"/>
      <c r="Z66" s="57" t="s">
        <v>76</v>
      </c>
      <c r="AA66" s="58"/>
      <c r="AB66" s="58"/>
      <c r="AC66" s="58"/>
      <c r="AD66" s="58"/>
      <c r="AE66" s="58"/>
      <c r="AF66" s="58"/>
      <c r="AG66" s="58"/>
      <c r="AH66" s="58"/>
      <c r="AI66" s="58"/>
      <c r="AJ66" s="58"/>
      <c r="AK66" s="58"/>
      <c r="AL66" s="58"/>
      <c r="AM66" s="58"/>
      <c r="AN66" s="59"/>
      <c r="AO66" s="57" t="s">
        <v>96</v>
      </c>
      <c r="AP66" s="58"/>
      <c r="AQ66" s="58"/>
      <c r="AR66" s="58"/>
      <c r="AS66" s="58"/>
      <c r="AT66" s="58"/>
      <c r="AU66" s="58"/>
      <c r="AV66" s="59"/>
      <c r="AW66" s="57" t="s">
        <v>97</v>
      </c>
      <c r="AX66" s="58"/>
      <c r="AY66" s="58"/>
      <c r="AZ66" s="58"/>
      <c r="BA66" s="58"/>
      <c r="BB66" s="58"/>
      <c r="BC66" s="58"/>
      <c r="BD66" s="59"/>
      <c r="BE66" s="57" t="s">
        <v>94</v>
      </c>
      <c r="BF66" s="58"/>
      <c r="BG66" s="58"/>
      <c r="BH66" s="58"/>
      <c r="BI66" s="58"/>
      <c r="BJ66" s="58"/>
      <c r="BK66" s="58"/>
      <c r="BL66" s="59"/>
    </row>
    <row r="67" spans="1:64" ht="12.75" customHeight="1">
      <c r="A67" s="32">
        <v>1</v>
      </c>
      <c r="B67" s="32"/>
      <c r="C67" s="32"/>
      <c r="D67" s="32">
        <v>2</v>
      </c>
      <c r="E67" s="60"/>
      <c r="F67" s="60"/>
      <c r="G67" s="60"/>
      <c r="H67" s="60"/>
      <c r="I67" s="60"/>
      <c r="J67" s="60"/>
      <c r="K67" s="60"/>
      <c r="L67" s="60"/>
      <c r="M67" s="60"/>
      <c r="N67" s="60"/>
      <c r="O67" s="60"/>
      <c r="P67" s="60"/>
      <c r="Q67" s="60"/>
      <c r="R67" s="60"/>
      <c r="S67" s="60"/>
      <c r="T67" s="60"/>
      <c r="U67" s="62">
        <v>3</v>
      </c>
      <c r="V67" s="62"/>
      <c r="W67" s="62"/>
      <c r="X67" s="62"/>
      <c r="Y67" s="63"/>
      <c r="Z67" s="61">
        <v>4</v>
      </c>
      <c r="AA67" s="62"/>
      <c r="AB67" s="62"/>
      <c r="AC67" s="62"/>
      <c r="AD67" s="62"/>
      <c r="AE67" s="62"/>
      <c r="AF67" s="62"/>
      <c r="AG67" s="62"/>
      <c r="AH67" s="62"/>
      <c r="AI67" s="62"/>
      <c r="AJ67" s="62"/>
      <c r="AK67" s="62"/>
      <c r="AL67" s="62"/>
      <c r="AM67" s="62"/>
      <c r="AN67" s="63"/>
      <c r="AO67" s="32">
        <v>5</v>
      </c>
      <c r="AP67" s="32"/>
      <c r="AQ67" s="32"/>
      <c r="AR67" s="32"/>
      <c r="AS67" s="32"/>
      <c r="AT67" s="32"/>
      <c r="AU67" s="32"/>
      <c r="AV67" s="32"/>
      <c r="AW67" s="32">
        <v>6</v>
      </c>
      <c r="AX67" s="32"/>
      <c r="AY67" s="32"/>
      <c r="AZ67" s="32"/>
      <c r="BA67" s="32"/>
      <c r="BB67" s="32"/>
      <c r="BC67" s="32"/>
      <c r="BD67" s="32"/>
      <c r="BE67" s="32">
        <v>7</v>
      </c>
      <c r="BF67" s="32"/>
      <c r="BG67" s="32"/>
      <c r="BH67" s="32"/>
      <c r="BI67" s="32"/>
      <c r="BJ67" s="32"/>
      <c r="BK67" s="32"/>
      <c r="BL67" s="32"/>
    </row>
    <row r="68" spans="1:79" s="10" customFormat="1" ht="18" customHeight="1">
      <c r="A68" s="37">
        <v>1</v>
      </c>
      <c r="B68" s="37"/>
      <c r="C68" s="37"/>
      <c r="D68" s="71" t="s">
        <v>119</v>
      </c>
      <c r="E68" s="60"/>
      <c r="F68" s="60"/>
      <c r="G68" s="60"/>
      <c r="H68" s="60"/>
      <c r="I68" s="60"/>
      <c r="J68" s="60"/>
      <c r="K68" s="60"/>
      <c r="L68" s="60"/>
      <c r="M68" s="60"/>
      <c r="N68" s="60"/>
      <c r="O68" s="60"/>
      <c r="P68" s="60"/>
      <c r="Q68" s="60"/>
      <c r="R68" s="60"/>
      <c r="S68" s="60"/>
      <c r="T68" s="60"/>
      <c r="U68" s="81"/>
      <c r="V68" s="82"/>
      <c r="W68" s="82"/>
      <c r="X68" s="82"/>
      <c r="Y68" s="83"/>
      <c r="Z68" s="87"/>
      <c r="AA68" s="88"/>
      <c r="AB68" s="88"/>
      <c r="AC68" s="88"/>
      <c r="AD68" s="88"/>
      <c r="AE68" s="88"/>
      <c r="AF68" s="88"/>
      <c r="AG68" s="88"/>
      <c r="AH68" s="88"/>
      <c r="AI68" s="88"/>
      <c r="AJ68" s="88"/>
      <c r="AK68" s="88"/>
      <c r="AL68" s="88"/>
      <c r="AM68" s="88"/>
      <c r="AN68" s="89"/>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CA68" s="10" t="s">
        <v>85</v>
      </c>
    </row>
    <row r="69" spans="1:64" ht="19.5" customHeight="1">
      <c r="A69" s="72" t="s">
        <v>53</v>
      </c>
      <c r="B69" s="72"/>
      <c r="C69" s="72"/>
      <c r="D69" s="76" t="s">
        <v>197</v>
      </c>
      <c r="E69" s="60"/>
      <c r="F69" s="60"/>
      <c r="G69" s="60"/>
      <c r="H69" s="60"/>
      <c r="I69" s="60"/>
      <c r="J69" s="60"/>
      <c r="K69" s="60"/>
      <c r="L69" s="60"/>
      <c r="M69" s="60"/>
      <c r="N69" s="60"/>
      <c r="O69" s="60"/>
      <c r="P69" s="60"/>
      <c r="Q69" s="60"/>
      <c r="R69" s="60"/>
      <c r="S69" s="60"/>
      <c r="T69" s="60"/>
      <c r="U69" s="73" t="s">
        <v>129</v>
      </c>
      <c r="V69" s="74"/>
      <c r="W69" s="74"/>
      <c r="X69" s="74"/>
      <c r="Y69" s="75"/>
      <c r="Z69" s="76" t="s">
        <v>151</v>
      </c>
      <c r="AA69" s="60"/>
      <c r="AB69" s="60"/>
      <c r="AC69" s="60"/>
      <c r="AD69" s="60"/>
      <c r="AE69" s="60"/>
      <c r="AF69" s="60"/>
      <c r="AG69" s="60"/>
      <c r="AH69" s="60"/>
      <c r="AI69" s="60"/>
      <c r="AJ69" s="60"/>
      <c r="AK69" s="60"/>
      <c r="AL69" s="60"/>
      <c r="AM69" s="60"/>
      <c r="AN69" s="60"/>
      <c r="AO69" s="77">
        <v>17</v>
      </c>
      <c r="AP69" s="77"/>
      <c r="AQ69" s="77"/>
      <c r="AR69" s="77"/>
      <c r="AS69" s="77"/>
      <c r="AT69" s="77"/>
      <c r="AU69" s="77"/>
      <c r="AV69" s="77"/>
      <c r="AW69" s="77"/>
      <c r="AX69" s="77"/>
      <c r="AY69" s="77"/>
      <c r="AZ69" s="77"/>
      <c r="BA69" s="77"/>
      <c r="BB69" s="77"/>
      <c r="BC69" s="77"/>
      <c r="BD69" s="77"/>
      <c r="BE69" s="77">
        <f aca="true" t="shared" si="2" ref="BE69:BE85">AO69+AW69</f>
        <v>17</v>
      </c>
      <c r="BF69" s="77"/>
      <c r="BG69" s="77"/>
      <c r="BH69" s="77"/>
      <c r="BI69" s="77"/>
      <c r="BJ69" s="77"/>
      <c r="BK69" s="77"/>
      <c r="BL69" s="77"/>
    </row>
    <row r="70" spans="1:64" ht="15" customHeight="1">
      <c r="A70" s="72" t="s">
        <v>54</v>
      </c>
      <c r="B70" s="72"/>
      <c r="C70" s="72"/>
      <c r="D70" s="76" t="s">
        <v>198</v>
      </c>
      <c r="E70" s="60"/>
      <c r="F70" s="60"/>
      <c r="G70" s="60"/>
      <c r="H70" s="60"/>
      <c r="I70" s="60"/>
      <c r="J70" s="60"/>
      <c r="K70" s="60"/>
      <c r="L70" s="60"/>
      <c r="M70" s="60"/>
      <c r="N70" s="60"/>
      <c r="O70" s="60"/>
      <c r="P70" s="60"/>
      <c r="Q70" s="60"/>
      <c r="R70" s="60"/>
      <c r="S70" s="60"/>
      <c r="T70" s="60"/>
      <c r="U70" s="73" t="s">
        <v>129</v>
      </c>
      <c r="V70" s="74"/>
      <c r="W70" s="74"/>
      <c r="X70" s="74"/>
      <c r="Y70" s="75"/>
      <c r="Z70" s="76" t="s">
        <v>151</v>
      </c>
      <c r="AA70" s="60"/>
      <c r="AB70" s="60"/>
      <c r="AC70" s="60"/>
      <c r="AD70" s="60"/>
      <c r="AE70" s="60"/>
      <c r="AF70" s="60"/>
      <c r="AG70" s="60"/>
      <c r="AH70" s="60"/>
      <c r="AI70" s="60"/>
      <c r="AJ70" s="60"/>
      <c r="AK70" s="60"/>
      <c r="AL70" s="60"/>
      <c r="AM70" s="60"/>
      <c r="AN70" s="60"/>
      <c r="AO70" s="77">
        <v>274</v>
      </c>
      <c r="AP70" s="77"/>
      <c r="AQ70" s="77"/>
      <c r="AR70" s="77"/>
      <c r="AS70" s="77"/>
      <c r="AT70" s="77"/>
      <c r="AU70" s="77"/>
      <c r="AV70" s="77"/>
      <c r="AW70" s="77"/>
      <c r="AX70" s="77"/>
      <c r="AY70" s="77"/>
      <c r="AZ70" s="77"/>
      <c r="BA70" s="77"/>
      <c r="BB70" s="77"/>
      <c r="BC70" s="77"/>
      <c r="BD70" s="77"/>
      <c r="BE70" s="77">
        <f t="shared" si="2"/>
        <v>274</v>
      </c>
      <c r="BF70" s="77"/>
      <c r="BG70" s="77"/>
      <c r="BH70" s="77"/>
      <c r="BI70" s="77"/>
      <c r="BJ70" s="77"/>
      <c r="BK70" s="77"/>
      <c r="BL70" s="77"/>
    </row>
    <row r="71" spans="1:64" ht="27.75" customHeight="1">
      <c r="A71" s="72" t="s">
        <v>55</v>
      </c>
      <c r="B71" s="72"/>
      <c r="C71" s="72"/>
      <c r="D71" s="76" t="s">
        <v>199</v>
      </c>
      <c r="E71" s="60"/>
      <c r="F71" s="60"/>
      <c r="G71" s="60"/>
      <c r="H71" s="60"/>
      <c r="I71" s="60"/>
      <c r="J71" s="60"/>
      <c r="K71" s="60"/>
      <c r="L71" s="60"/>
      <c r="M71" s="60"/>
      <c r="N71" s="60"/>
      <c r="O71" s="60"/>
      <c r="P71" s="60"/>
      <c r="Q71" s="60"/>
      <c r="R71" s="60"/>
      <c r="S71" s="60"/>
      <c r="T71" s="60"/>
      <c r="U71" s="73" t="s">
        <v>129</v>
      </c>
      <c r="V71" s="74"/>
      <c r="W71" s="74"/>
      <c r="X71" s="74"/>
      <c r="Y71" s="75"/>
      <c r="Z71" s="76" t="s">
        <v>151</v>
      </c>
      <c r="AA71" s="60"/>
      <c r="AB71" s="60"/>
      <c r="AC71" s="60"/>
      <c r="AD71" s="60"/>
      <c r="AE71" s="60"/>
      <c r="AF71" s="60"/>
      <c r="AG71" s="60"/>
      <c r="AH71" s="60"/>
      <c r="AI71" s="60"/>
      <c r="AJ71" s="60"/>
      <c r="AK71" s="60"/>
      <c r="AL71" s="60"/>
      <c r="AM71" s="60"/>
      <c r="AN71" s="60"/>
      <c r="AO71" s="116">
        <v>2</v>
      </c>
      <c r="AP71" s="117"/>
      <c r="AQ71" s="117"/>
      <c r="AR71" s="117"/>
      <c r="AS71" s="117"/>
      <c r="AT71" s="117"/>
      <c r="AU71" s="117"/>
      <c r="AV71" s="118"/>
      <c r="AW71" s="116"/>
      <c r="AX71" s="117"/>
      <c r="AY71" s="117"/>
      <c r="AZ71" s="117"/>
      <c r="BA71" s="117"/>
      <c r="BB71" s="117"/>
      <c r="BC71" s="117"/>
      <c r="BD71" s="118"/>
      <c r="BE71" s="77">
        <f t="shared" si="2"/>
        <v>2</v>
      </c>
      <c r="BF71" s="77"/>
      <c r="BG71" s="77"/>
      <c r="BH71" s="77"/>
      <c r="BI71" s="77"/>
      <c r="BJ71" s="77"/>
      <c r="BK71" s="77"/>
      <c r="BL71" s="77"/>
    </row>
    <row r="72" spans="1:64" ht="15.75" customHeight="1">
      <c r="A72" s="72" t="s">
        <v>56</v>
      </c>
      <c r="B72" s="72"/>
      <c r="C72" s="72"/>
      <c r="D72" s="76" t="s">
        <v>200</v>
      </c>
      <c r="E72" s="60"/>
      <c r="F72" s="60"/>
      <c r="G72" s="60"/>
      <c r="H72" s="60"/>
      <c r="I72" s="60"/>
      <c r="J72" s="60"/>
      <c r="K72" s="60"/>
      <c r="L72" s="60"/>
      <c r="M72" s="60"/>
      <c r="N72" s="60"/>
      <c r="O72" s="60"/>
      <c r="P72" s="60"/>
      <c r="Q72" s="60"/>
      <c r="R72" s="60"/>
      <c r="S72" s="60"/>
      <c r="T72" s="60"/>
      <c r="U72" s="73" t="s">
        <v>129</v>
      </c>
      <c r="V72" s="74"/>
      <c r="W72" s="74"/>
      <c r="X72" s="74"/>
      <c r="Y72" s="75"/>
      <c r="Z72" s="76" t="s">
        <v>120</v>
      </c>
      <c r="AA72" s="60"/>
      <c r="AB72" s="60"/>
      <c r="AC72" s="60"/>
      <c r="AD72" s="60"/>
      <c r="AE72" s="60"/>
      <c r="AF72" s="60"/>
      <c r="AG72" s="60"/>
      <c r="AH72" s="60"/>
      <c r="AI72" s="60"/>
      <c r="AJ72" s="60"/>
      <c r="AK72" s="60"/>
      <c r="AL72" s="60"/>
      <c r="AM72" s="60"/>
      <c r="AN72" s="60"/>
      <c r="AO72" s="54">
        <f>AO73+AO74+AO75+AO76</f>
        <v>1005.41</v>
      </c>
      <c r="AP72" s="55"/>
      <c r="AQ72" s="55"/>
      <c r="AR72" s="55"/>
      <c r="AS72" s="55"/>
      <c r="AT72" s="55"/>
      <c r="AU72" s="55"/>
      <c r="AV72" s="56"/>
      <c r="AW72" s="54"/>
      <c r="AX72" s="55"/>
      <c r="AY72" s="55"/>
      <c r="AZ72" s="55"/>
      <c r="BA72" s="55"/>
      <c r="BB72" s="55"/>
      <c r="BC72" s="55"/>
      <c r="BD72" s="56"/>
      <c r="BE72" s="54">
        <f t="shared" si="2"/>
        <v>1005.41</v>
      </c>
      <c r="BF72" s="55"/>
      <c r="BG72" s="55"/>
      <c r="BH72" s="55"/>
      <c r="BI72" s="55"/>
      <c r="BJ72" s="55"/>
      <c r="BK72" s="55"/>
      <c r="BL72" s="56"/>
    </row>
    <row r="73" spans="1:64" ht="30" customHeight="1">
      <c r="A73" s="72" t="s">
        <v>57</v>
      </c>
      <c r="B73" s="72"/>
      <c r="C73" s="72"/>
      <c r="D73" s="76" t="s">
        <v>201</v>
      </c>
      <c r="E73" s="60"/>
      <c r="F73" s="60"/>
      <c r="G73" s="60"/>
      <c r="H73" s="60"/>
      <c r="I73" s="60"/>
      <c r="J73" s="60"/>
      <c r="K73" s="60"/>
      <c r="L73" s="60"/>
      <c r="M73" s="60"/>
      <c r="N73" s="60"/>
      <c r="O73" s="60"/>
      <c r="P73" s="60"/>
      <c r="Q73" s="60"/>
      <c r="R73" s="60"/>
      <c r="S73" s="60"/>
      <c r="T73" s="60"/>
      <c r="U73" s="73" t="s">
        <v>129</v>
      </c>
      <c r="V73" s="74"/>
      <c r="W73" s="74"/>
      <c r="X73" s="74"/>
      <c r="Y73" s="75"/>
      <c r="Z73" s="76" t="s">
        <v>120</v>
      </c>
      <c r="AA73" s="60"/>
      <c r="AB73" s="60"/>
      <c r="AC73" s="60"/>
      <c r="AD73" s="60"/>
      <c r="AE73" s="60"/>
      <c r="AF73" s="60"/>
      <c r="AG73" s="60"/>
      <c r="AH73" s="60"/>
      <c r="AI73" s="60"/>
      <c r="AJ73" s="60"/>
      <c r="AK73" s="60"/>
      <c r="AL73" s="60"/>
      <c r="AM73" s="60"/>
      <c r="AN73" s="60"/>
      <c r="AO73" s="54">
        <v>607.55</v>
      </c>
      <c r="AP73" s="55"/>
      <c r="AQ73" s="55"/>
      <c r="AR73" s="55"/>
      <c r="AS73" s="55"/>
      <c r="AT73" s="55"/>
      <c r="AU73" s="55"/>
      <c r="AV73" s="56"/>
      <c r="AW73" s="54"/>
      <c r="AX73" s="55"/>
      <c r="AY73" s="55"/>
      <c r="AZ73" s="55"/>
      <c r="BA73" s="55"/>
      <c r="BB73" s="55"/>
      <c r="BC73" s="55"/>
      <c r="BD73" s="56"/>
      <c r="BE73" s="54">
        <f t="shared" si="2"/>
        <v>607.55</v>
      </c>
      <c r="BF73" s="55"/>
      <c r="BG73" s="55"/>
      <c r="BH73" s="55"/>
      <c r="BI73" s="55"/>
      <c r="BJ73" s="55"/>
      <c r="BK73" s="55"/>
      <c r="BL73" s="56"/>
    </row>
    <row r="74" spans="1:64" ht="27" customHeight="1">
      <c r="A74" s="72" t="s">
        <v>58</v>
      </c>
      <c r="B74" s="72"/>
      <c r="C74" s="72"/>
      <c r="D74" s="76" t="s">
        <v>202</v>
      </c>
      <c r="E74" s="60"/>
      <c r="F74" s="60"/>
      <c r="G74" s="60"/>
      <c r="H74" s="60"/>
      <c r="I74" s="60"/>
      <c r="J74" s="60"/>
      <c r="K74" s="60"/>
      <c r="L74" s="60"/>
      <c r="M74" s="60"/>
      <c r="N74" s="60"/>
      <c r="O74" s="60"/>
      <c r="P74" s="60"/>
      <c r="Q74" s="60"/>
      <c r="R74" s="60"/>
      <c r="S74" s="60"/>
      <c r="T74" s="60"/>
      <c r="U74" s="73" t="s">
        <v>129</v>
      </c>
      <c r="V74" s="74"/>
      <c r="W74" s="74"/>
      <c r="X74" s="74"/>
      <c r="Y74" s="75"/>
      <c r="Z74" s="76" t="s">
        <v>120</v>
      </c>
      <c r="AA74" s="60"/>
      <c r="AB74" s="60"/>
      <c r="AC74" s="60"/>
      <c r="AD74" s="60"/>
      <c r="AE74" s="60"/>
      <c r="AF74" s="60"/>
      <c r="AG74" s="60"/>
      <c r="AH74" s="60"/>
      <c r="AI74" s="60"/>
      <c r="AJ74" s="60"/>
      <c r="AK74" s="60"/>
      <c r="AL74" s="60"/>
      <c r="AM74" s="60"/>
      <c r="AN74" s="60"/>
      <c r="AO74" s="54">
        <v>85.83</v>
      </c>
      <c r="AP74" s="55"/>
      <c r="AQ74" s="55"/>
      <c r="AR74" s="55"/>
      <c r="AS74" s="55"/>
      <c r="AT74" s="55"/>
      <c r="AU74" s="55"/>
      <c r="AV74" s="56"/>
      <c r="AW74" s="54"/>
      <c r="AX74" s="55"/>
      <c r="AY74" s="55"/>
      <c r="AZ74" s="55"/>
      <c r="BA74" s="55"/>
      <c r="BB74" s="55"/>
      <c r="BC74" s="55"/>
      <c r="BD74" s="56"/>
      <c r="BE74" s="54">
        <f t="shared" si="2"/>
        <v>85.83</v>
      </c>
      <c r="BF74" s="55"/>
      <c r="BG74" s="55"/>
      <c r="BH74" s="55"/>
      <c r="BI74" s="55"/>
      <c r="BJ74" s="55"/>
      <c r="BK74" s="55"/>
      <c r="BL74" s="56"/>
    </row>
    <row r="75" spans="1:64" ht="18" customHeight="1">
      <c r="A75" s="72" t="s">
        <v>67</v>
      </c>
      <c r="B75" s="72"/>
      <c r="C75" s="72"/>
      <c r="D75" s="76" t="s">
        <v>203</v>
      </c>
      <c r="E75" s="60"/>
      <c r="F75" s="60"/>
      <c r="G75" s="60"/>
      <c r="H75" s="60"/>
      <c r="I75" s="60"/>
      <c r="J75" s="60"/>
      <c r="K75" s="60"/>
      <c r="L75" s="60"/>
      <c r="M75" s="60"/>
      <c r="N75" s="60"/>
      <c r="O75" s="60"/>
      <c r="P75" s="60"/>
      <c r="Q75" s="60"/>
      <c r="R75" s="60"/>
      <c r="S75" s="60"/>
      <c r="T75" s="60"/>
      <c r="U75" s="73" t="s">
        <v>129</v>
      </c>
      <c r="V75" s="74"/>
      <c r="W75" s="74"/>
      <c r="X75" s="74"/>
      <c r="Y75" s="75"/>
      <c r="Z75" s="76" t="s">
        <v>120</v>
      </c>
      <c r="AA75" s="60"/>
      <c r="AB75" s="60"/>
      <c r="AC75" s="60"/>
      <c r="AD75" s="60"/>
      <c r="AE75" s="60"/>
      <c r="AF75" s="60"/>
      <c r="AG75" s="60"/>
      <c r="AH75" s="60"/>
      <c r="AI75" s="60"/>
      <c r="AJ75" s="60"/>
      <c r="AK75" s="60"/>
      <c r="AL75" s="60"/>
      <c r="AM75" s="60"/>
      <c r="AN75" s="60"/>
      <c r="AO75" s="54">
        <v>64</v>
      </c>
      <c r="AP75" s="55"/>
      <c r="AQ75" s="55"/>
      <c r="AR75" s="55"/>
      <c r="AS75" s="55"/>
      <c r="AT75" s="55"/>
      <c r="AU75" s="55"/>
      <c r="AV75" s="56"/>
      <c r="AW75" s="54"/>
      <c r="AX75" s="55"/>
      <c r="AY75" s="55"/>
      <c r="AZ75" s="55"/>
      <c r="BA75" s="55"/>
      <c r="BB75" s="55"/>
      <c r="BC75" s="55"/>
      <c r="BD75" s="56"/>
      <c r="BE75" s="54">
        <f t="shared" si="2"/>
        <v>64</v>
      </c>
      <c r="BF75" s="55"/>
      <c r="BG75" s="55"/>
      <c r="BH75" s="55"/>
      <c r="BI75" s="55"/>
      <c r="BJ75" s="55"/>
      <c r="BK75" s="55"/>
      <c r="BL75" s="56"/>
    </row>
    <row r="76" spans="1:64" ht="18" customHeight="1">
      <c r="A76" s="72" t="s">
        <v>273</v>
      </c>
      <c r="B76" s="72"/>
      <c r="C76" s="72"/>
      <c r="D76" s="76" t="s">
        <v>204</v>
      </c>
      <c r="E76" s="60"/>
      <c r="F76" s="60"/>
      <c r="G76" s="60"/>
      <c r="H76" s="60"/>
      <c r="I76" s="60"/>
      <c r="J76" s="60"/>
      <c r="K76" s="60"/>
      <c r="L76" s="60"/>
      <c r="M76" s="60"/>
      <c r="N76" s="60"/>
      <c r="O76" s="60"/>
      <c r="P76" s="60"/>
      <c r="Q76" s="60"/>
      <c r="R76" s="60"/>
      <c r="S76" s="60"/>
      <c r="T76" s="60"/>
      <c r="U76" s="73" t="s">
        <v>129</v>
      </c>
      <c r="V76" s="74"/>
      <c r="W76" s="74"/>
      <c r="X76" s="74"/>
      <c r="Y76" s="75"/>
      <c r="Z76" s="76" t="s">
        <v>120</v>
      </c>
      <c r="AA76" s="60"/>
      <c r="AB76" s="60"/>
      <c r="AC76" s="60"/>
      <c r="AD76" s="60"/>
      <c r="AE76" s="60"/>
      <c r="AF76" s="60"/>
      <c r="AG76" s="60"/>
      <c r="AH76" s="60"/>
      <c r="AI76" s="60"/>
      <c r="AJ76" s="60"/>
      <c r="AK76" s="60"/>
      <c r="AL76" s="60"/>
      <c r="AM76" s="60"/>
      <c r="AN76" s="60"/>
      <c r="AO76" s="54">
        <v>248.03</v>
      </c>
      <c r="AP76" s="55"/>
      <c r="AQ76" s="55"/>
      <c r="AR76" s="55"/>
      <c r="AS76" s="55"/>
      <c r="AT76" s="55"/>
      <c r="AU76" s="55"/>
      <c r="AV76" s="56"/>
      <c r="AW76" s="54"/>
      <c r="AX76" s="55"/>
      <c r="AY76" s="55"/>
      <c r="AZ76" s="55"/>
      <c r="BA76" s="55"/>
      <c r="BB76" s="55"/>
      <c r="BC76" s="55"/>
      <c r="BD76" s="56"/>
      <c r="BE76" s="54">
        <f t="shared" si="2"/>
        <v>248.03</v>
      </c>
      <c r="BF76" s="55"/>
      <c r="BG76" s="55"/>
      <c r="BH76" s="55"/>
      <c r="BI76" s="55"/>
      <c r="BJ76" s="55"/>
      <c r="BK76" s="55"/>
      <c r="BL76" s="56"/>
    </row>
    <row r="77" spans="1:64" ht="27" customHeight="1">
      <c r="A77" s="72" t="s">
        <v>274</v>
      </c>
      <c r="B77" s="72"/>
      <c r="C77" s="72"/>
      <c r="D77" s="76" t="s">
        <v>150</v>
      </c>
      <c r="E77" s="60"/>
      <c r="F77" s="60"/>
      <c r="G77" s="60"/>
      <c r="H77" s="60"/>
      <c r="I77" s="60"/>
      <c r="J77" s="60"/>
      <c r="K77" s="60"/>
      <c r="L77" s="60"/>
      <c r="M77" s="60"/>
      <c r="N77" s="60"/>
      <c r="O77" s="60"/>
      <c r="P77" s="60"/>
      <c r="Q77" s="60"/>
      <c r="R77" s="60"/>
      <c r="S77" s="60"/>
      <c r="T77" s="60"/>
      <c r="U77" s="73" t="s">
        <v>130</v>
      </c>
      <c r="V77" s="74"/>
      <c r="W77" s="74"/>
      <c r="X77" s="74"/>
      <c r="Y77" s="75"/>
      <c r="Z77" s="76" t="s">
        <v>159</v>
      </c>
      <c r="AA77" s="60"/>
      <c r="AB77" s="60"/>
      <c r="AC77" s="60"/>
      <c r="AD77" s="60"/>
      <c r="AE77" s="60"/>
      <c r="AF77" s="60"/>
      <c r="AG77" s="60"/>
      <c r="AH77" s="60"/>
      <c r="AI77" s="60"/>
      <c r="AJ77" s="60"/>
      <c r="AK77" s="60"/>
      <c r="AL77" s="60"/>
      <c r="AM77" s="60"/>
      <c r="AN77" s="60"/>
      <c r="AO77" s="54">
        <v>1097824.88</v>
      </c>
      <c r="AP77" s="55"/>
      <c r="AQ77" s="55"/>
      <c r="AR77" s="55"/>
      <c r="AS77" s="55"/>
      <c r="AT77" s="55"/>
      <c r="AU77" s="55"/>
      <c r="AV77" s="56"/>
      <c r="AW77" s="50"/>
      <c r="AX77" s="50"/>
      <c r="AY77" s="50"/>
      <c r="AZ77" s="50"/>
      <c r="BA77" s="50"/>
      <c r="BB77" s="50"/>
      <c r="BC77" s="50"/>
      <c r="BD77" s="50"/>
      <c r="BE77" s="50">
        <f>AO77+AW77</f>
        <v>1097824.88</v>
      </c>
      <c r="BF77" s="50"/>
      <c r="BG77" s="50"/>
      <c r="BH77" s="50"/>
      <c r="BI77" s="50"/>
      <c r="BJ77" s="50"/>
      <c r="BK77" s="50"/>
      <c r="BL77" s="50"/>
    </row>
    <row r="78" spans="1:64" s="10" customFormat="1" ht="15" customHeight="1">
      <c r="A78" s="72" t="s">
        <v>275</v>
      </c>
      <c r="B78" s="72"/>
      <c r="C78" s="72"/>
      <c r="D78" s="139" t="s">
        <v>205</v>
      </c>
      <c r="E78" s="141"/>
      <c r="F78" s="141"/>
      <c r="G78" s="141"/>
      <c r="H78" s="141"/>
      <c r="I78" s="141"/>
      <c r="J78" s="141"/>
      <c r="K78" s="141"/>
      <c r="L78" s="141"/>
      <c r="M78" s="141"/>
      <c r="N78" s="141"/>
      <c r="O78" s="141"/>
      <c r="P78" s="141"/>
      <c r="Q78" s="141"/>
      <c r="R78" s="141"/>
      <c r="S78" s="141"/>
      <c r="T78" s="141"/>
      <c r="U78" s="133" t="s">
        <v>130</v>
      </c>
      <c r="V78" s="134"/>
      <c r="W78" s="134"/>
      <c r="X78" s="134"/>
      <c r="Y78" s="135"/>
      <c r="Z78" s="139" t="s">
        <v>211</v>
      </c>
      <c r="AA78" s="141"/>
      <c r="AB78" s="141"/>
      <c r="AC78" s="141"/>
      <c r="AD78" s="141"/>
      <c r="AE78" s="141"/>
      <c r="AF78" s="141"/>
      <c r="AG78" s="141"/>
      <c r="AH78" s="141"/>
      <c r="AI78" s="141"/>
      <c r="AJ78" s="141"/>
      <c r="AK78" s="141"/>
      <c r="AL78" s="141"/>
      <c r="AM78" s="141"/>
      <c r="AN78" s="141"/>
      <c r="AO78" s="140"/>
      <c r="AP78" s="140"/>
      <c r="AQ78" s="140"/>
      <c r="AR78" s="140"/>
      <c r="AS78" s="140"/>
      <c r="AT78" s="140"/>
      <c r="AU78" s="140"/>
      <c r="AV78" s="140"/>
      <c r="AW78" s="136">
        <v>38520</v>
      </c>
      <c r="AX78" s="136"/>
      <c r="AY78" s="136"/>
      <c r="AZ78" s="136"/>
      <c r="BA78" s="136"/>
      <c r="BB78" s="136"/>
      <c r="BC78" s="136"/>
      <c r="BD78" s="136"/>
      <c r="BE78" s="50">
        <f>AO78+AW78</f>
        <v>38520</v>
      </c>
      <c r="BF78" s="50"/>
      <c r="BG78" s="50"/>
      <c r="BH78" s="50"/>
      <c r="BI78" s="50"/>
      <c r="BJ78" s="50"/>
      <c r="BK78" s="50"/>
      <c r="BL78" s="50"/>
    </row>
    <row r="79" spans="1:64" s="10" customFormat="1" ht="58.5" customHeight="1">
      <c r="A79" s="72" t="s">
        <v>276</v>
      </c>
      <c r="B79" s="72"/>
      <c r="C79" s="72"/>
      <c r="D79" s="139" t="s">
        <v>206</v>
      </c>
      <c r="E79" s="141"/>
      <c r="F79" s="141"/>
      <c r="G79" s="141"/>
      <c r="H79" s="141"/>
      <c r="I79" s="141"/>
      <c r="J79" s="141"/>
      <c r="K79" s="141"/>
      <c r="L79" s="141"/>
      <c r="M79" s="141"/>
      <c r="N79" s="141"/>
      <c r="O79" s="141"/>
      <c r="P79" s="141"/>
      <c r="Q79" s="141"/>
      <c r="R79" s="141"/>
      <c r="S79" s="141"/>
      <c r="T79" s="141"/>
      <c r="U79" s="133" t="s">
        <v>130</v>
      </c>
      <c r="V79" s="134"/>
      <c r="W79" s="134"/>
      <c r="X79" s="134"/>
      <c r="Y79" s="135"/>
      <c r="Z79" s="139" t="s">
        <v>211</v>
      </c>
      <c r="AA79" s="141"/>
      <c r="AB79" s="141"/>
      <c r="AC79" s="141"/>
      <c r="AD79" s="141"/>
      <c r="AE79" s="141"/>
      <c r="AF79" s="141"/>
      <c r="AG79" s="141"/>
      <c r="AH79" s="141"/>
      <c r="AI79" s="141"/>
      <c r="AJ79" s="141"/>
      <c r="AK79" s="141"/>
      <c r="AL79" s="141"/>
      <c r="AM79" s="141"/>
      <c r="AN79" s="141"/>
      <c r="AO79" s="140"/>
      <c r="AP79" s="140"/>
      <c r="AQ79" s="140"/>
      <c r="AR79" s="140"/>
      <c r="AS79" s="140"/>
      <c r="AT79" s="140"/>
      <c r="AU79" s="140"/>
      <c r="AV79" s="140"/>
      <c r="AW79" s="136">
        <v>96400</v>
      </c>
      <c r="AX79" s="136"/>
      <c r="AY79" s="136"/>
      <c r="AZ79" s="136"/>
      <c r="BA79" s="136"/>
      <c r="BB79" s="136"/>
      <c r="BC79" s="136"/>
      <c r="BD79" s="136"/>
      <c r="BE79" s="50">
        <f>AO79+AW79</f>
        <v>96400</v>
      </c>
      <c r="BF79" s="50"/>
      <c r="BG79" s="50"/>
      <c r="BH79" s="50"/>
      <c r="BI79" s="50"/>
      <c r="BJ79" s="50"/>
      <c r="BK79" s="50"/>
      <c r="BL79" s="50"/>
    </row>
    <row r="80" spans="1:64" s="10" customFormat="1" ht="25.5" customHeight="1">
      <c r="A80" s="72" t="s">
        <v>277</v>
      </c>
      <c r="B80" s="72"/>
      <c r="C80" s="72"/>
      <c r="D80" s="139" t="s">
        <v>207</v>
      </c>
      <c r="E80" s="141"/>
      <c r="F80" s="141"/>
      <c r="G80" s="141"/>
      <c r="H80" s="141"/>
      <c r="I80" s="141"/>
      <c r="J80" s="141"/>
      <c r="K80" s="141"/>
      <c r="L80" s="141"/>
      <c r="M80" s="141"/>
      <c r="N80" s="141"/>
      <c r="O80" s="141"/>
      <c r="P80" s="141"/>
      <c r="Q80" s="141"/>
      <c r="R80" s="141"/>
      <c r="S80" s="141"/>
      <c r="T80" s="141"/>
      <c r="U80" s="133" t="s">
        <v>130</v>
      </c>
      <c r="V80" s="134"/>
      <c r="W80" s="134"/>
      <c r="X80" s="134"/>
      <c r="Y80" s="135"/>
      <c r="Z80" s="139" t="s">
        <v>211</v>
      </c>
      <c r="AA80" s="141"/>
      <c r="AB80" s="141"/>
      <c r="AC80" s="141"/>
      <c r="AD80" s="141"/>
      <c r="AE80" s="141"/>
      <c r="AF80" s="141"/>
      <c r="AG80" s="141"/>
      <c r="AH80" s="141"/>
      <c r="AI80" s="141"/>
      <c r="AJ80" s="141"/>
      <c r="AK80" s="141"/>
      <c r="AL80" s="141"/>
      <c r="AM80" s="141"/>
      <c r="AN80" s="141"/>
      <c r="AO80" s="140"/>
      <c r="AP80" s="140"/>
      <c r="AQ80" s="140"/>
      <c r="AR80" s="140"/>
      <c r="AS80" s="140"/>
      <c r="AT80" s="140"/>
      <c r="AU80" s="140"/>
      <c r="AV80" s="140"/>
      <c r="AW80" s="136">
        <v>15000</v>
      </c>
      <c r="AX80" s="136"/>
      <c r="AY80" s="136"/>
      <c r="AZ80" s="136"/>
      <c r="BA80" s="136"/>
      <c r="BB80" s="136"/>
      <c r="BC80" s="136"/>
      <c r="BD80" s="136"/>
      <c r="BE80" s="50">
        <f t="shared" si="2"/>
        <v>15000</v>
      </c>
      <c r="BF80" s="50"/>
      <c r="BG80" s="50"/>
      <c r="BH80" s="50"/>
      <c r="BI80" s="50"/>
      <c r="BJ80" s="50"/>
      <c r="BK80" s="50"/>
      <c r="BL80" s="50"/>
    </row>
    <row r="81" spans="1:64" s="10" customFormat="1" ht="52.5" customHeight="1">
      <c r="A81" s="72" t="s">
        <v>278</v>
      </c>
      <c r="B81" s="72"/>
      <c r="C81" s="72"/>
      <c r="D81" s="146" t="s">
        <v>208</v>
      </c>
      <c r="E81" s="152"/>
      <c r="F81" s="152"/>
      <c r="G81" s="152"/>
      <c r="H81" s="152"/>
      <c r="I81" s="152"/>
      <c r="J81" s="152"/>
      <c r="K81" s="152"/>
      <c r="L81" s="152"/>
      <c r="M81" s="152"/>
      <c r="N81" s="152"/>
      <c r="O81" s="152"/>
      <c r="P81" s="152"/>
      <c r="Q81" s="152"/>
      <c r="R81" s="152"/>
      <c r="S81" s="152"/>
      <c r="T81" s="153"/>
      <c r="U81" s="133" t="s">
        <v>130</v>
      </c>
      <c r="V81" s="134"/>
      <c r="W81" s="134"/>
      <c r="X81" s="134"/>
      <c r="Y81" s="135"/>
      <c r="Z81" s="139" t="s">
        <v>211</v>
      </c>
      <c r="AA81" s="141"/>
      <c r="AB81" s="141"/>
      <c r="AC81" s="141"/>
      <c r="AD81" s="141"/>
      <c r="AE81" s="141"/>
      <c r="AF81" s="141"/>
      <c r="AG81" s="141"/>
      <c r="AH81" s="141"/>
      <c r="AI81" s="141"/>
      <c r="AJ81" s="141"/>
      <c r="AK81" s="141"/>
      <c r="AL81" s="141"/>
      <c r="AM81" s="141"/>
      <c r="AN81" s="141"/>
      <c r="AO81" s="140"/>
      <c r="AP81" s="140"/>
      <c r="AQ81" s="140"/>
      <c r="AR81" s="140"/>
      <c r="AS81" s="140"/>
      <c r="AT81" s="140"/>
      <c r="AU81" s="140"/>
      <c r="AV81" s="140"/>
      <c r="AW81" s="136">
        <v>211450</v>
      </c>
      <c r="AX81" s="136"/>
      <c r="AY81" s="136"/>
      <c r="AZ81" s="136"/>
      <c r="BA81" s="136"/>
      <c r="BB81" s="136"/>
      <c r="BC81" s="136"/>
      <c r="BD81" s="136"/>
      <c r="BE81" s="50">
        <f>AO81+AW81</f>
        <v>211450</v>
      </c>
      <c r="BF81" s="50"/>
      <c r="BG81" s="50"/>
      <c r="BH81" s="50"/>
      <c r="BI81" s="50"/>
      <c r="BJ81" s="50"/>
      <c r="BK81" s="50"/>
      <c r="BL81" s="50"/>
    </row>
    <row r="82" spans="1:64" s="10" customFormat="1" ht="28.5" customHeight="1">
      <c r="A82" s="72" t="s">
        <v>279</v>
      </c>
      <c r="B82" s="72"/>
      <c r="C82" s="72"/>
      <c r="D82" s="139" t="s">
        <v>209</v>
      </c>
      <c r="E82" s="141"/>
      <c r="F82" s="141"/>
      <c r="G82" s="141"/>
      <c r="H82" s="141"/>
      <c r="I82" s="141"/>
      <c r="J82" s="141"/>
      <c r="K82" s="141"/>
      <c r="L82" s="141"/>
      <c r="M82" s="141"/>
      <c r="N82" s="141"/>
      <c r="O82" s="141"/>
      <c r="P82" s="141"/>
      <c r="Q82" s="141"/>
      <c r="R82" s="141"/>
      <c r="S82" s="141"/>
      <c r="T82" s="141"/>
      <c r="U82" s="133" t="s">
        <v>130</v>
      </c>
      <c r="V82" s="134"/>
      <c r="W82" s="134"/>
      <c r="X82" s="134"/>
      <c r="Y82" s="135"/>
      <c r="Z82" s="139" t="s">
        <v>211</v>
      </c>
      <c r="AA82" s="141"/>
      <c r="AB82" s="141"/>
      <c r="AC82" s="141"/>
      <c r="AD82" s="141"/>
      <c r="AE82" s="141"/>
      <c r="AF82" s="141"/>
      <c r="AG82" s="141"/>
      <c r="AH82" s="141"/>
      <c r="AI82" s="141"/>
      <c r="AJ82" s="141"/>
      <c r="AK82" s="141"/>
      <c r="AL82" s="141"/>
      <c r="AM82" s="141"/>
      <c r="AN82" s="141"/>
      <c r="AO82" s="140"/>
      <c r="AP82" s="140"/>
      <c r="AQ82" s="140"/>
      <c r="AR82" s="140"/>
      <c r="AS82" s="140"/>
      <c r="AT82" s="140"/>
      <c r="AU82" s="140"/>
      <c r="AV82" s="140"/>
      <c r="AW82" s="136">
        <v>688856</v>
      </c>
      <c r="AX82" s="136"/>
      <c r="AY82" s="136"/>
      <c r="AZ82" s="136"/>
      <c r="BA82" s="136"/>
      <c r="BB82" s="136"/>
      <c r="BC82" s="136"/>
      <c r="BD82" s="136"/>
      <c r="BE82" s="50">
        <f>AO82+AW82</f>
        <v>688856</v>
      </c>
      <c r="BF82" s="50"/>
      <c r="BG82" s="50"/>
      <c r="BH82" s="50"/>
      <c r="BI82" s="50"/>
      <c r="BJ82" s="50"/>
      <c r="BK82" s="50"/>
      <c r="BL82" s="50"/>
    </row>
    <row r="83" spans="1:64" s="10" customFormat="1" ht="27.75" customHeight="1">
      <c r="A83" s="72" t="s">
        <v>280</v>
      </c>
      <c r="B83" s="72"/>
      <c r="C83" s="72"/>
      <c r="D83" s="139" t="s">
        <v>210</v>
      </c>
      <c r="E83" s="141"/>
      <c r="F83" s="141"/>
      <c r="G83" s="141"/>
      <c r="H83" s="141"/>
      <c r="I83" s="141"/>
      <c r="J83" s="141"/>
      <c r="K83" s="141"/>
      <c r="L83" s="141"/>
      <c r="M83" s="141"/>
      <c r="N83" s="141"/>
      <c r="O83" s="141"/>
      <c r="P83" s="141"/>
      <c r="Q83" s="141"/>
      <c r="R83" s="141"/>
      <c r="S83" s="141"/>
      <c r="T83" s="141"/>
      <c r="U83" s="133" t="s">
        <v>130</v>
      </c>
      <c r="V83" s="134"/>
      <c r="W83" s="134"/>
      <c r="X83" s="134"/>
      <c r="Y83" s="135"/>
      <c r="Z83" s="139" t="s">
        <v>211</v>
      </c>
      <c r="AA83" s="141"/>
      <c r="AB83" s="141"/>
      <c r="AC83" s="141"/>
      <c r="AD83" s="141"/>
      <c r="AE83" s="141"/>
      <c r="AF83" s="141"/>
      <c r="AG83" s="141"/>
      <c r="AH83" s="141"/>
      <c r="AI83" s="141"/>
      <c r="AJ83" s="141"/>
      <c r="AK83" s="141"/>
      <c r="AL83" s="141"/>
      <c r="AM83" s="141"/>
      <c r="AN83" s="141"/>
      <c r="AO83" s="140"/>
      <c r="AP83" s="140"/>
      <c r="AQ83" s="140"/>
      <c r="AR83" s="140"/>
      <c r="AS83" s="140"/>
      <c r="AT83" s="140"/>
      <c r="AU83" s="140"/>
      <c r="AV83" s="140"/>
      <c r="AW83" s="136">
        <v>733213</v>
      </c>
      <c r="AX83" s="136"/>
      <c r="AY83" s="136"/>
      <c r="AZ83" s="136"/>
      <c r="BA83" s="136"/>
      <c r="BB83" s="136"/>
      <c r="BC83" s="136"/>
      <c r="BD83" s="136"/>
      <c r="BE83" s="50">
        <f>AO83+AW83</f>
        <v>733213</v>
      </c>
      <c r="BF83" s="50"/>
      <c r="BG83" s="50"/>
      <c r="BH83" s="50"/>
      <c r="BI83" s="50"/>
      <c r="BJ83" s="50"/>
      <c r="BK83" s="50"/>
      <c r="BL83" s="50"/>
    </row>
    <row r="84" spans="1:64" s="10" customFormat="1" ht="54" customHeight="1">
      <c r="A84" s="72" t="s">
        <v>281</v>
      </c>
      <c r="B84" s="72"/>
      <c r="C84" s="72"/>
      <c r="D84" s="139" t="s">
        <v>313</v>
      </c>
      <c r="E84" s="141"/>
      <c r="F84" s="141"/>
      <c r="G84" s="141"/>
      <c r="H84" s="141"/>
      <c r="I84" s="141"/>
      <c r="J84" s="141"/>
      <c r="K84" s="141"/>
      <c r="L84" s="141"/>
      <c r="M84" s="141"/>
      <c r="N84" s="141"/>
      <c r="O84" s="141"/>
      <c r="P84" s="141"/>
      <c r="Q84" s="141"/>
      <c r="R84" s="141"/>
      <c r="S84" s="141"/>
      <c r="T84" s="141"/>
      <c r="U84" s="133" t="s">
        <v>130</v>
      </c>
      <c r="V84" s="134"/>
      <c r="W84" s="134"/>
      <c r="X84" s="134"/>
      <c r="Y84" s="135"/>
      <c r="Z84" s="139" t="s">
        <v>211</v>
      </c>
      <c r="AA84" s="141"/>
      <c r="AB84" s="141"/>
      <c r="AC84" s="141"/>
      <c r="AD84" s="141"/>
      <c r="AE84" s="141"/>
      <c r="AF84" s="141"/>
      <c r="AG84" s="141"/>
      <c r="AH84" s="141"/>
      <c r="AI84" s="141"/>
      <c r="AJ84" s="141"/>
      <c r="AK84" s="141"/>
      <c r="AL84" s="141"/>
      <c r="AM84" s="141"/>
      <c r="AN84" s="141"/>
      <c r="AO84" s="140"/>
      <c r="AP84" s="140"/>
      <c r="AQ84" s="140"/>
      <c r="AR84" s="140"/>
      <c r="AS84" s="140"/>
      <c r="AT84" s="140"/>
      <c r="AU84" s="140"/>
      <c r="AV84" s="140"/>
      <c r="AW84" s="136">
        <v>803992</v>
      </c>
      <c r="AX84" s="136"/>
      <c r="AY84" s="136"/>
      <c r="AZ84" s="136"/>
      <c r="BA84" s="136"/>
      <c r="BB84" s="136"/>
      <c r="BC84" s="136"/>
      <c r="BD84" s="136"/>
      <c r="BE84" s="50">
        <f>AO84+AW84</f>
        <v>803992</v>
      </c>
      <c r="BF84" s="50"/>
      <c r="BG84" s="50"/>
      <c r="BH84" s="50"/>
      <c r="BI84" s="50"/>
      <c r="BJ84" s="50"/>
      <c r="BK84" s="50"/>
      <c r="BL84" s="50"/>
    </row>
    <row r="85" spans="1:64" s="10" customFormat="1" ht="65.25" customHeight="1">
      <c r="A85" s="72" t="s">
        <v>282</v>
      </c>
      <c r="B85" s="72"/>
      <c r="C85" s="72"/>
      <c r="D85" s="146" t="s">
        <v>260</v>
      </c>
      <c r="E85" s="150"/>
      <c r="F85" s="150"/>
      <c r="G85" s="150"/>
      <c r="H85" s="150"/>
      <c r="I85" s="150"/>
      <c r="J85" s="150"/>
      <c r="K85" s="150"/>
      <c r="L85" s="150"/>
      <c r="M85" s="150"/>
      <c r="N85" s="150"/>
      <c r="O85" s="150"/>
      <c r="P85" s="150"/>
      <c r="Q85" s="150"/>
      <c r="R85" s="150"/>
      <c r="S85" s="150"/>
      <c r="T85" s="151"/>
      <c r="U85" s="133" t="s">
        <v>130</v>
      </c>
      <c r="V85" s="134"/>
      <c r="W85" s="134"/>
      <c r="X85" s="134"/>
      <c r="Y85" s="135"/>
      <c r="Z85" s="139" t="s">
        <v>211</v>
      </c>
      <c r="AA85" s="141"/>
      <c r="AB85" s="141"/>
      <c r="AC85" s="141"/>
      <c r="AD85" s="141"/>
      <c r="AE85" s="141"/>
      <c r="AF85" s="141"/>
      <c r="AG85" s="141"/>
      <c r="AH85" s="141"/>
      <c r="AI85" s="141"/>
      <c r="AJ85" s="141"/>
      <c r="AK85" s="141"/>
      <c r="AL85" s="141"/>
      <c r="AM85" s="141"/>
      <c r="AN85" s="141"/>
      <c r="AO85" s="140"/>
      <c r="AP85" s="140"/>
      <c r="AQ85" s="140"/>
      <c r="AR85" s="140"/>
      <c r="AS85" s="140"/>
      <c r="AT85" s="140"/>
      <c r="AU85" s="140"/>
      <c r="AV85" s="140"/>
      <c r="AW85" s="136">
        <v>654312.11</v>
      </c>
      <c r="AX85" s="136"/>
      <c r="AY85" s="136"/>
      <c r="AZ85" s="136"/>
      <c r="BA85" s="136"/>
      <c r="BB85" s="136"/>
      <c r="BC85" s="136"/>
      <c r="BD85" s="136"/>
      <c r="BE85" s="77">
        <f t="shared" si="2"/>
        <v>654312.11</v>
      </c>
      <c r="BF85" s="77"/>
      <c r="BG85" s="77"/>
      <c r="BH85" s="77"/>
      <c r="BI85" s="77"/>
      <c r="BJ85" s="77"/>
      <c r="BK85" s="77"/>
      <c r="BL85" s="77"/>
    </row>
    <row r="86" spans="1:64" s="10" customFormat="1" ht="42" customHeight="1">
      <c r="A86" s="72" t="s">
        <v>283</v>
      </c>
      <c r="B86" s="72"/>
      <c r="C86" s="72"/>
      <c r="D86" s="76" t="s">
        <v>286</v>
      </c>
      <c r="E86" s="60"/>
      <c r="F86" s="60"/>
      <c r="G86" s="60"/>
      <c r="H86" s="60"/>
      <c r="I86" s="60"/>
      <c r="J86" s="60"/>
      <c r="K86" s="60"/>
      <c r="L86" s="60"/>
      <c r="M86" s="60"/>
      <c r="N86" s="60"/>
      <c r="O86" s="60"/>
      <c r="P86" s="60"/>
      <c r="Q86" s="60"/>
      <c r="R86" s="60"/>
      <c r="S86" s="60"/>
      <c r="T86" s="60"/>
      <c r="U86" s="73" t="s">
        <v>130</v>
      </c>
      <c r="V86" s="74"/>
      <c r="W86" s="74"/>
      <c r="X86" s="74"/>
      <c r="Y86" s="75"/>
      <c r="Z86" s="76" t="s">
        <v>211</v>
      </c>
      <c r="AA86" s="60"/>
      <c r="AB86" s="60"/>
      <c r="AC86" s="60"/>
      <c r="AD86" s="60"/>
      <c r="AE86" s="60"/>
      <c r="AF86" s="60"/>
      <c r="AG86" s="60"/>
      <c r="AH86" s="60"/>
      <c r="AI86" s="60"/>
      <c r="AJ86" s="60"/>
      <c r="AK86" s="60"/>
      <c r="AL86" s="60"/>
      <c r="AM86" s="60"/>
      <c r="AN86" s="60"/>
      <c r="AO86" s="54">
        <v>1532075</v>
      </c>
      <c r="AP86" s="55"/>
      <c r="AQ86" s="55"/>
      <c r="AR86" s="55"/>
      <c r="AS86" s="55"/>
      <c r="AT86" s="55"/>
      <c r="AU86" s="55"/>
      <c r="AV86" s="56"/>
      <c r="AW86" s="50"/>
      <c r="AX86" s="50"/>
      <c r="AY86" s="50"/>
      <c r="AZ86" s="50"/>
      <c r="BA86" s="50"/>
      <c r="BB86" s="50"/>
      <c r="BC86" s="50"/>
      <c r="BD86" s="50"/>
      <c r="BE86" s="50">
        <f>AO86+AW86</f>
        <v>1532075</v>
      </c>
      <c r="BF86" s="50"/>
      <c r="BG86" s="50"/>
      <c r="BH86" s="50"/>
      <c r="BI86" s="50"/>
      <c r="BJ86" s="50"/>
      <c r="BK86" s="50"/>
      <c r="BL86" s="50"/>
    </row>
    <row r="87" spans="1:64" s="10" customFormat="1" ht="53.25" customHeight="1">
      <c r="A87" s="72" t="s">
        <v>284</v>
      </c>
      <c r="B87" s="72"/>
      <c r="C87" s="72"/>
      <c r="D87" s="51" t="s">
        <v>287</v>
      </c>
      <c r="E87" s="154"/>
      <c r="F87" s="154"/>
      <c r="G87" s="154"/>
      <c r="H87" s="154"/>
      <c r="I87" s="154"/>
      <c r="J87" s="154"/>
      <c r="K87" s="154"/>
      <c r="L87" s="154"/>
      <c r="M87" s="154"/>
      <c r="N87" s="154"/>
      <c r="O87" s="154"/>
      <c r="P87" s="154"/>
      <c r="Q87" s="154"/>
      <c r="R87" s="154"/>
      <c r="S87" s="154"/>
      <c r="T87" s="155"/>
      <c r="U87" s="73" t="s">
        <v>130</v>
      </c>
      <c r="V87" s="74"/>
      <c r="W87" s="74"/>
      <c r="X87" s="74"/>
      <c r="Y87" s="75"/>
      <c r="Z87" s="76" t="s">
        <v>211</v>
      </c>
      <c r="AA87" s="60"/>
      <c r="AB87" s="60"/>
      <c r="AC87" s="60"/>
      <c r="AD87" s="60"/>
      <c r="AE87" s="60"/>
      <c r="AF87" s="60"/>
      <c r="AG87" s="60"/>
      <c r="AH87" s="60"/>
      <c r="AI87" s="60"/>
      <c r="AJ87" s="60"/>
      <c r="AK87" s="60"/>
      <c r="AL87" s="60"/>
      <c r="AM87" s="60"/>
      <c r="AN87" s="60"/>
      <c r="AO87" s="50">
        <v>539500</v>
      </c>
      <c r="AP87" s="50"/>
      <c r="AQ87" s="50"/>
      <c r="AR87" s="50"/>
      <c r="AS87" s="50"/>
      <c r="AT87" s="50"/>
      <c r="AU87" s="50"/>
      <c r="AV87" s="50"/>
      <c r="AW87" s="50"/>
      <c r="AX87" s="50"/>
      <c r="AY87" s="50"/>
      <c r="AZ87" s="50"/>
      <c r="BA87" s="50"/>
      <c r="BB87" s="50"/>
      <c r="BC87" s="50"/>
      <c r="BD87" s="50"/>
      <c r="BE87" s="50">
        <f>AO87+AW87</f>
        <v>539500</v>
      </c>
      <c r="BF87" s="50"/>
      <c r="BG87" s="50"/>
      <c r="BH87" s="50"/>
      <c r="BI87" s="50"/>
      <c r="BJ87" s="50"/>
      <c r="BK87" s="50"/>
      <c r="BL87" s="50"/>
    </row>
    <row r="88" spans="1:64" s="10" customFormat="1" ht="54" customHeight="1">
      <c r="A88" s="72" t="s">
        <v>285</v>
      </c>
      <c r="B88" s="72"/>
      <c r="C88" s="72"/>
      <c r="D88" s="51" t="s">
        <v>288</v>
      </c>
      <c r="E88" s="154"/>
      <c r="F88" s="154"/>
      <c r="G88" s="154"/>
      <c r="H88" s="154"/>
      <c r="I88" s="154"/>
      <c r="J88" s="154"/>
      <c r="K88" s="154"/>
      <c r="L88" s="154"/>
      <c r="M88" s="154"/>
      <c r="N88" s="154"/>
      <c r="O88" s="154"/>
      <c r="P88" s="154"/>
      <c r="Q88" s="154"/>
      <c r="R88" s="154"/>
      <c r="S88" s="154"/>
      <c r="T88" s="155"/>
      <c r="U88" s="73" t="s">
        <v>130</v>
      </c>
      <c r="V88" s="74"/>
      <c r="W88" s="74"/>
      <c r="X88" s="74"/>
      <c r="Y88" s="75"/>
      <c r="Z88" s="76" t="s">
        <v>211</v>
      </c>
      <c r="AA88" s="60"/>
      <c r="AB88" s="60"/>
      <c r="AC88" s="60"/>
      <c r="AD88" s="60"/>
      <c r="AE88" s="60"/>
      <c r="AF88" s="60"/>
      <c r="AG88" s="60"/>
      <c r="AH88" s="60"/>
      <c r="AI88" s="60"/>
      <c r="AJ88" s="60"/>
      <c r="AK88" s="60"/>
      <c r="AL88" s="60"/>
      <c r="AM88" s="60"/>
      <c r="AN88" s="60"/>
      <c r="AO88" s="50">
        <v>444223</v>
      </c>
      <c r="AP88" s="50"/>
      <c r="AQ88" s="50"/>
      <c r="AR88" s="50"/>
      <c r="AS88" s="50"/>
      <c r="AT88" s="50"/>
      <c r="AU88" s="50"/>
      <c r="AV88" s="50"/>
      <c r="AW88" s="50"/>
      <c r="AX88" s="50"/>
      <c r="AY88" s="50"/>
      <c r="AZ88" s="50"/>
      <c r="BA88" s="50"/>
      <c r="BB88" s="50"/>
      <c r="BC88" s="50"/>
      <c r="BD88" s="50"/>
      <c r="BE88" s="50">
        <f>AO88+AW88</f>
        <v>444223</v>
      </c>
      <c r="BF88" s="50"/>
      <c r="BG88" s="50"/>
      <c r="BH88" s="50"/>
      <c r="BI88" s="50"/>
      <c r="BJ88" s="50"/>
      <c r="BK88" s="50"/>
      <c r="BL88" s="50"/>
    </row>
    <row r="89" spans="1:64" s="10" customFormat="1" ht="18" customHeight="1">
      <c r="A89" s="37">
        <v>2</v>
      </c>
      <c r="B89" s="37"/>
      <c r="C89" s="37"/>
      <c r="D89" s="71" t="s">
        <v>121</v>
      </c>
      <c r="E89" s="71"/>
      <c r="F89" s="71"/>
      <c r="G89" s="71"/>
      <c r="H89" s="71"/>
      <c r="I89" s="71"/>
      <c r="J89" s="71"/>
      <c r="K89" s="71"/>
      <c r="L89" s="71"/>
      <c r="M89" s="71"/>
      <c r="N89" s="71"/>
      <c r="O89" s="71"/>
      <c r="P89" s="71"/>
      <c r="Q89" s="71"/>
      <c r="R89" s="71"/>
      <c r="S89" s="71"/>
      <c r="T89" s="71"/>
      <c r="U89" s="71"/>
      <c r="V89" s="71"/>
      <c r="W89" s="71"/>
      <c r="X89" s="71"/>
      <c r="Y89" s="71"/>
      <c r="Z89" s="87"/>
      <c r="AA89" s="88"/>
      <c r="AB89" s="88"/>
      <c r="AC89" s="88"/>
      <c r="AD89" s="88"/>
      <c r="AE89" s="88"/>
      <c r="AF89" s="88"/>
      <c r="AG89" s="88"/>
      <c r="AH89" s="88"/>
      <c r="AI89" s="88"/>
      <c r="AJ89" s="88"/>
      <c r="AK89" s="88"/>
      <c r="AL89" s="88"/>
      <c r="AM89" s="88"/>
      <c r="AN89" s="89"/>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row>
    <row r="90" spans="1:64" ht="21" customHeight="1">
      <c r="A90" s="72" t="s">
        <v>59</v>
      </c>
      <c r="B90" s="72"/>
      <c r="C90" s="72"/>
      <c r="D90" s="76" t="s">
        <v>212</v>
      </c>
      <c r="E90" s="76"/>
      <c r="F90" s="76"/>
      <c r="G90" s="76"/>
      <c r="H90" s="76"/>
      <c r="I90" s="76"/>
      <c r="J90" s="76"/>
      <c r="K90" s="76"/>
      <c r="L90" s="76"/>
      <c r="M90" s="76"/>
      <c r="N90" s="76"/>
      <c r="O90" s="76"/>
      <c r="P90" s="76"/>
      <c r="Q90" s="76"/>
      <c r="R90" s="76"/>
      <c r="S90" s="76"/>
      <c r="T90" s="76"/>
      <c r="U90" s="67" t="s">
        <v>122</v>
      </c>
      <c r="V90" s="67"/>
      <c r="W90" s="67"/>
      <c r="X90" s="67"/>
      <c r="Y90" s="67"/>
      <c r="Z90" s="76" t="s">
        <v>151</v>
      </c>
      <c r="AA90" s="60"/>
      <c r="AB90" s="60"/>
      <c r="AC90" s="60"/>
      <c r="AD90" s="60"/>
      <c r="AE90" s="60"/>
      <c r="AF90" s="60"/>
      <c r="AG90" s="60"/>
      <c r="AH90" s="60"/>
      <c r="AI90" s="60"/>
      <c r="AJ90" s="60"/>
      <c r="AK90" s="60"/>
      <c r="AL90" s="60"/>
      <c r="AM90" s="60"/>
      <c r="AN90" s="60"/>
      <c r="AO90" s="77">
        <v>7051</v>
      </c>
      <c r="AP90" s="77"/>
      <c r="AQ90" s="77"/>
      <c r="AR90" s="77"/>
      <c r="AS90" s="77"/>
      <c r="AT90" s="77"/>
      <c r="AU90" s="77"/>
      <c r="AV90" s="77"/>
      <c r="AW90" s="77">
        <v>7051</v>
      </c>
      <c r="AX90" s="77"/>
      <c r="AY90" s="77"/>
      <c r="AZ90" s="77"/>
      <c r="BA90" s="77"/>
      <c r="BB90" s="77"/>
      <c r="BC90" s="77"/>
      <c r="BD90" s="77"/>
      <c r="BE90" s="77">
        <v>7051</v>
      </c>
      <c r="BF90" s="77"/>
      <c r="BG90" s="77"/>
      <c r="BH90" s="77"/>
      <c r="BI90" s="77"/>
      <c r="BJ90" s="77"/>
      <c r="BK90" s="77"/>
      <c r="BL90" s="77"/>
    </row>
    <row r="91" spans="1:64" ht="20.25" customHeight="1">
      <c r="A91" s="72" t="s">
        <v>60</v>
      </c>
      <c r="B91" s="72"/>
      <c r="C91" s="72"/>
      <c r="D91" s="76" t="s">
        <v>213</v>
      </c>
      <c r="E91" s="76"/>
      <c r="F91" s="76"/>
      <c r="G91" s="76"/>
      <c r="H91" s="76"/>
      <c r="I91" s="76"/>
      <c r="J91" s="76"/>
      <c r="K91" s="76"/>
      <c r="L91" s="76"/>
      <c r="M91" s="76"/>
      <c r="N91" s="76"/>
      <c r="O91" s="76"/>
      <c r="P91" s="76"/>
      <c r="Q91" s="76"/>
      <c r="R91" s="76"/>
      <c r="S91" s="76"/>
      <c r="T91" s="76"/>
      <c r="U91" s="67" t="s">
        <v>122</v>
      </c>
      <c r="V91" s="67"/>
      <c r="W91" s="67"/>
      <c r="X91" s="67"/>
      <c r="Y91" s="67"/>
      <c r="Z91" s="51" t="s">
        <v>157</v>
      </c>
      <c r="AA91" s="52"/>
      <c r="AB91" s="52"/>
      <c r="AC91" s="52"/>
      <c r="AD91" s="52"/>
      <c r="AE91" s="52"/>
      <c r="AF91" s="52"/>
      <c r="AG91" s="52"/>
      <c r="AH91" s="52"/>
      <c r="AI91" s="52"/>
      <c r="AJ91" s="52"/>
      <c r="AK91" s="52"/>
      <c r="AL91" s="52"/>
      <c r="AM91" s="52"/>
      <c r="AN91" s="53"/>
      <c r="AO91" s="77">
        <v>48</v>
      </c>
      <c r="AP91" s="77"/>
      <c r="AQ91" s="77"/>
      <c r="AR91" s="77"/>
      <c r="AS91" s="77"/>
      <c r="AT91" s="77"/>
      <c r="AU91" s="77"/>
      <c r="AV91" s="77"/>
      <c r="AW91" s="77">
        <v>0</v>
      </c>
      <c r="AX91" s="77"/>
      <c r="AY91" s="77"/>
      <c r="AZ91" s="77"/>
      <c r="BA91" s="77"/>
      <c r="BB91" s="77"/>
      <c r="BC91" s="77"/>
      <c r="BD91" s="77"/>
      <c r="BE91" s="77">
        <f aca="true" t="shared" si="3" ref="BE91:BE101">AO91+AW91</f>
        <v>48</v>
      </c>
      <c r="BF91" s="77"/>
      <c r="BG91" s="77"/>
      <c r="BH91" s="77"/>
      <c r="BI91" s="77"/>
      <c r="BJ91" s="77"/>
      <c r="BK91" s="77"/>
      <c r="BL91" s="77"/>
    </row>
    <row r="92" spans="1:64" ht="27.75" customHeight="1">
      <c r="A92" s="72" t="s">
        <v>61</v>
      </c>
      <c r="B92" s="72"/>
      <c r="C92" s="72"/>
      <c r="D92" s="76" t="s">
        <v>156</v>
      </c>
      <c r="E92" s="76"/>
      <c r="F92" s="76"/>
      <c r="G92" s="76"/>
      <c r="H92" s="76"/>
      <c r="I92" s="76"/>
      <c r="J92" s="76"/>
      <c r="K92" s="76"/>
      <c r="L92" s="76"/>
      <c r="M92" s="76"/>
      <c r="N92" s="76"/>
      <c r="O92" s="76"/>
      <c r="P92" s="76"/>
      <c r="Q92" s="76"/>
      <c r="R92" s="76"/>
      <c r="S92" s="76"/>
      <c r="T92" s="76"/>
      <c r="U92" s="67" t="s">
        <v>130</v>
      </c>
      <c r="V92" s="67"/>
      <c r="W92" s="67"/>
      <c r="X92" s="67"/>
      <c r="Y92" s="67"/>
      <c r="Z92" s="51" t="s">
        <v>159</v>
      </c>
      <c r="AA92" s="52"/>
      <c r="AB92" s="52"/>
      <c r="AC92" s="52"/>
      <c r="AD92" s="52"/>
      <c r="AE92" s="52"/>
      <c r="AF92" s="52"/>
      <c r="AG92" s="52"/>
      <c r="AH92" s="52"/>
      <c r="AI92" s="52"/>
      <c r="AJ92" s="52"/>
      <c r="AK92" s="52"/>
      <c r="AL92" s="52"/>
      <c r="AM92" s="52"/>
      <c r="AN92" s="53"/>
      <c r="AO92" s="50">
        <v>1097824.88</v>
      </c>
      <c r="AP92" s="50"/>
      <c r="AQ92" s="50"/>
      <c r="AR92" s="50"/>
      <c r="AS92" s="50"/>
      <c r="AT92" s="50"/>
      <c r="AU92" s="50"/>
      <c r="AV92" s="50"/>
      <c r="AW92" s="77">
        <v>0</v>
      </c>
      <c r="AX92" s="77"/>
      <c r="AY92" s="77"/>
      <c r="AZ92" s="77"/>
      <c r="BA92" s="77"/>
      <c r="BB92" s="77"/>
      <c r="BC92" s="77"/>
      <c r="BD92" s="77"/>
      <c r="BE92" s="50">
        <f t="shared" si="3"/>
        <v>1097824.88</v>
      </c>
      <c r="BF92" s="50"/>
      <c r="BG92" s="50"/>
      <c r="BH92" s="50"/>
      <c r="BI92" s="50"/>
      <c r="BJ92" s="50"/>
      <c r="BK92" s="50"/>
      <c r="BL92" s="50"/>
    </row>
    <row r="93" spans="1:64" ht="21.75" customHeight="1">
      <c r="A93" s="72" t="s">
        <v>69</v>
      </c>
      <c r="B93" s="72"/>
      <c r="C93" s="72"/>
      <c r="D93" s="139" t="s">
        <v>214</v>
      </c>
      <c r="E93" s="139"/>
      <c r="F93" s="139"/>
      <c r="G93" s="139"/>
      <c r="H93" s="139"/>
      <c r="I93" s="139"/>
      <c r="J93" s="139"/>
      <c r="K93" s="139"/>
      <c r="L93" s="139"/>
      <c r="M93" s="139"/>
      <c r="N93" s="139"/>
      <c r="O93" s="139"/>
      <c r="P93" s="139"/>
      <c r="Q93" s="139"/>
      <c r="R93" s="139"/>
      <c r="S93" s="139"/>
      <c r="T93" s="139"/>
      <c r="U93" s="133" t="s">
        <v>129</v>
      </c>
      <c r="V93" s="134"/>
      <c r="W93" s="134"/>
      <c r="X93" s="134"/>
      <c r="Y93" s="135"/>
      <c r="Z93" s="139" t="s">
        <v>211</v>
      </c>
      <c r="AA93" s="141"/>
      <c r="AB93" s="141"/>
      <c r="AC93" s="141"/>
      <c r="AD93" s="141"/>
      <c r="AE93" s="141"/>
      <c r="AF93" s="141"/>
      <c r="AG93" s="141"/>
      <c r="AH93" s="141"/>
      <c r="AI93" s="141"/>
      <c r="AJ93" s="141"/>
      <c r="AK93" s="141"/>
      <c r="AL93" s="141"/>
      <c r="AM93" s="141"/>
      <c r="AN93" s="141"/>
      <c r="AO93" s="137"/>
      <c r="AP93" s="137"/>
      <c r="AQ93" s="137"/>
      <c r="AR93" s="137"/>
      <c r="AS93" s="137"/>
      <c r="AT93" s="137"/>
      <c r="AU93" s="137"/>
      <c r="AV93" s="137"/>
      <c r="AW93" s="137">
        <v>4</v>
      </c>
      <c r="AX93" s="137"/>
      <c r="AY93" s="137"/>
      <c r="AZ93" s="137"/>
      <c r="BA93" s="137"/>
      <c r="BB93" s="137"/>
      <c r="BC93" s="137"/>
      <c r="BD93" s="137"/>
      <c r="BE93" s="77">
        <f t="shared" si="3"/>
        <v>4</v>
      </c>
      <c r="BF93" s="77"/>
      <c r="BG93" s="77"/>
      <c r="BH93" s="77"/>
      <c r="BI93" s="77"/>
      <c r="BJ93" s="77"/>
      <c r="BK93" s="77"/>
      <c r="BL93" s="77"/>
    </row>
    <row r="94" spans="1:64" ht="17.25" customHeight="1">
      <c r="A94" s="72" t="s">
        <v>289</v>
      </c>
      <c r="B94" s="72"/>
      <c r="C94" s="72"/>
      <c r="D94" s="139" t="s">
        <v>215</v>
      </c>
      <c r="E94" s="139"/>
      <c r="F94" s="139"/>
      <c r="G94" s="139"/>
      <c r="H94" s="139"/>
      <c r="I94" s="139"/>
      <c r="J94" s="139"/>
      <c r="K94" s="139"/>
      <c r="L94" s="139"/>
      <c r="M94" s="139"/>
      <c r="N94" s="139"/>
      <c r="O94" s="139"/>
      <c r="P94" s="139"/>
      <c r="Q94" s="139"/>
      <c r="R94" s="139"/>
      <c r="S94" s="139"/>
      <c r="T94" s="139"/>
      <c r="U94" s="132" t="s">
        <v>122</v>
      </c>
      <c r="V94" s="132"/>
      <c r="W94" s="132"/>
      <c r="X94" s="132"/>
      <c r="Y94" s="132"/>
      <c r="Z94" s="146" t="s">
        <v>158</v>
      </c>
      <c r="AA94" s="147"/>
      <c r="AB94" s="147"/>
      <c r="AC94" s="147"/>
      <c r="AD94" s="147"/>
      <c r="AE94" s="147"/>
      <c r="AF94" s="147"/>
      <c r="AG94" s="147"/>
      <c r="AH94" s="147"/>
      <c r="AI94" s="147"/>
      <c r="AJ94" s="147"/>
      <c r="AK94" s="147"/>
      <c r="AL94" s="147"/>
      <c r="AM94" s="147"/>
      <c r="AN94" s="148"/>
      <c r="AO94" s="136"/>
      <c r="AP94" s="136"/>
      <c r="AQ94" s="136"/>
      <c r="AR94" s="136"/>
      <c r="AS94" s="136"/>
      <c r="AT94" s="136"/>
      <c r="AU94" s="136"/>
      <c r="AV94" s="136"/>
      <c r="AW94" s="137">
        <v>15</v>
      </c>
      <c r="AX94" s="137"/>
      <c r="AY94" s="137"/>
      <c r="AZ94" s="137"/>
      <c r="BA94" s="137"/>
      <c r="BB94" s="137"/>
      <c r="BC94" s="137"/>
      <c r="BD94" s="137"/>
      <c r="BE94" s="77">
        <f t="shared" si="3"/>
        <v>15</v>
      </c>
      <c r="BF94" s="77"/>
      <c r="BG94" s="77"/>
      <c r="BH94" s="77"/>
      <c r="BI94" s="77"/>
      <c r="BJ94" s="77"/>
      <c r="BK94" s="77"/>
      <c r="BL94" s="77"/>
    </row>
    <row r="95" spans="1:64" ht="17.25" customHeight="1">
      <c r="A95" s="72" t="s">
        <v>290</v>
      </c>
      <c r="B95" s="72"/>
      <c r="C95" s="72"/>
      <c r="D95" s="139" t="s">
        <v>216</v>
      </c>
      <c r="E95" s="139"/>
      <c r="F95" s="139"/>
      <c r="G95" s="139"/>
      <c r="H95" s="139"/>
      <c r="I95" s="139"/>
      <c r="J95" s="139"/>
      <c r="K95" s="139"/>
      <c r="L95" s="139"/>
      <c r="M95" s="139"/>
      <c r="N95" s="139"/>
      <c r="O95" s="139"/>
      <c r="P95" s="139"/>
      <c r="Q95" s="139"/>
      <c r="R95" s="139"/>
      <c r="S95" s="139"/>
      <c r="T95" s="139"/>
      <c r="U95" s="133" t="s">
        <v>129</v>
      </c>
      <c r="V95" s="134"/>
      <c r="W95" s="134"/>
      <c r="X95" s="134"/>
      <c r="Y95" s="135"/>
      <c r="Z95" s="132" t="s">
        <v>222</v>
      </c>
      <c r="AA95" s="132"/>
      <c r="AB95" s="132"/>
      <c r="AC95" s="132"/>
      <c r="AD95" s="132"/>
      <c r="AE95" s="132"/>
      <c r="AF95" s="132"/>
      <c r="AG95" s="132"/>
      <c r="AH95" s="132"/>
      <c r="AI95" s="132"/>
      <c r="AJ95" s="132"/>
      <c r="AK95" s="132"/>
      <c r="AL95" s="132"/>
      <c r="AM95" s="132"/>
      <c r="AN95" s="132"/>
      <c r="AO95" s="136"/>
      <c r="AP95" s="136"/>
      <c r="AQ95" s="136"/>
      <c r="AR95" s="136"/>
      <c r="AS95" s="136"/>
      <c r="AT95" s="136"/>
      <c r="AU95" s="136"/>
      <c r="AV95" s="136"/>
      <c r="AW95" s="137">
        <v>1</v>
      </c>
      <c r="AX95" s="137"/>
      <c r="AY95" s="137"/>
      <c r="AZ95" s="137"/>
      <c r="BA95" s="137"/>
      <c r="BB95" s="137"/>
      <c r="BC95" s="137"/>
      <c r="BD95" s="137"/>
      <c r="BE95" s="77">
        <f t="shared" si="3"/>
        <v>1</v>
      </c>
      <c r="BF95" s="77"/>
      <c r="BG95" s="77"/>
      <c r="BH95" s="77"/>
      <c r="BI95" s="77"/>
      <c r="BJ95" s="77"/>
      <c r="BK95" s="77"/>
      <c r="BL95" s="77"/>
    </row>
    <row r="96" spans="1:64" ht="28.5" customHeight="1">
      <c r="A96" s="72" t="s">
        <v>291</v>
      </c>
      <c r="B96" s="72"/>
      <c r="C96" s="72"/>
      <c r="D96" s="139" t="s">
        <v>217</v>
      </c>
      <c r="E96" s="139"/>
      <c r="F96" s="139"/>
      <c r="G96" s="139"/>
      <c r="H96" s="139"/>
      <c r="I96" s="139"/>
      <c r="J96" s="139"/>
      <c r="K96" s="139"/>
      <c r="L96" s="139"/>
      <c r="M96" s="139"/>
      <c r="N96" s="139"/>
      <c r="O96" s="139"/>
      <c r="P96" s="139"/>
      <c r="Q96" s="139"/>
      <c r="R96" s="139"/>
      <c r="S96" s="139"/>
      <c r="T96" s="139"/>
      <c r="U96" s="133" t="s">
        <v>129</v>
      </c>
      <c r="V96" s="134"/>
      <c r="W96" s="134"/>
      <c r="X96" s="134"/>
      <c r="Y96" s="135"/>
      <c r="Z96" s="132" t="s">
        <v>222</v>
      </c>
      <c r="AA96" s="132"/>
      <c r="AB96" s="132"/>
      <c r="AC96" s="132"/>
      <c r="AD96" s="132"/>
      <c r="AE96" s="132"/>
      <c r="AF96" s="132"/>
      <c r="AG96" s="132"/>
      <c r="AH96" s="132"/>
      <c r="AI96" s="132"/>
      <c r="AJ96" s="132"/>
      <c r="AK96" s="132"/>
      <c r="AL96" s="132"/>
      <c r="AM96" s="132"/>
      <c r="AN96" s="132"/>
      <c r="AO96" s="136"/>
      <c r="AP96" s="136"/>
      <c r="AQ96" s="136"/>
      <c r="AR96" s="136"/>
      <c r="AS96" s="136"/>
      <c r="AT96" s="136"/>
      <c r="AU96" s="136"/>
      <c r="AV96" s="136"/>
      <c r="AW96" s="137">
        <v>8</v>
      </c>
      <c r="AX96" s="137"/>
      <c r="AY96" s="137"/>
      <c r="AZ96" s="137"/>
      <c r="BA96" s="137"/>
      <c r="BB96" s="137"/>
      <c r="BC96" s="137"/>
      <c r="BD96" s="137"/>
      <c r="BE96" s="77">
        <f t="shared" si="3"/>
        <v>8</v>
      </c>
      <c r="BF96" s="77"/>
      <c r="BG96" s="77"/>
      <c r="BH96" s="77"/>
      <c r="BI96" s="77"/>
      <c r="BJ96" s="77"/>
      <c r="BK96" s="77"/>
      <c r="BL96" s="77"/>
    </row>
    <row r="97" spans="1:64" ht="27" customHeight="1">
      <c r="A97" s="72" t="s">
        <v>292</v>
      </c>
      <c r="B97" s="72"/>
      <c r="C97" s="72"/>
      <c r="D97" s="139" t="s">
        <v>218</v>
      </c>
      <c r="E97" s="139"/>
      <c r="F97" s="139"/>
      <c r="G97" s="139"/>
      <c r="H97" s="139"/>
      <c r="I97" s="139"/>
      <c r="J97" s="139"/>
      <c r="K97" s="139"/>
      <c r="L97" s="139"/>
      <c r="M97" s="139"/>
      <c r="N97" s="139"/>
      <c r="O97" s="139"/>
      <c r="P97" s="139"/>
      <c r="Q97" s="139"/>
      <c r="R97" s="139"/>
      <c r="S97" s="139"/>
      <c r="T97" s="139"/>
      <c r="U97" s="133" t="s">
        <v>129</v>
      </c>
      <c r="V97" s="134"/>
      <c r="W97" s="134"/>
      <c r="X97" s="134"/>
      <c r="Y97" s="135"/>
      <c r="Z97" s="132" t="s">
        <v>223</v>
      </c>
      <c r="AA97" s="132"/>
      <c r="AB97" s="132"/>
      <c r="AC97" s="132"/>
      <c r="AD97" s="132"/>
      <c r="AE97" s="132"/>
      <c r="AF97" s="132"/>
      <c r="AG97" s="132"/>
      <c r="AH97" s="132"/>
      <c r="AI97" s="132"/>
      <c r="AJ97" s="132"/>
      <c r="AK97" s="132"/>
      <c r="AL97" s="132"/>
      <c r="AM97" s="132"/>
      <c r="AN97" s="132"/>
      <c r="AO97" s="136"/>
      <c r="AP97" s="136"/>
      <c r="AQ97" s="136"/>
      <c r="AR97" s="136"/>
      <c r="AS97" s="136"/>
      <c r="AT97" s="136"/>
      <c r="AU97" s="136"/>
      <c r="AV97" s="136"/>
      <c r="AW97" s="137">
        <v>20</v>
      </c>
      <c r="AX97" s="137"/>
      <c r="AY97" s="137"/>
      <c r="AZ97" s="137"/>
      <c r="BA97" s="137"/>
      <c r="BB97" s="137"/>
      <c r="BC97" s="137"/>
      <c r="BD97" s="137"/>
      <c r="BE97" s="77">
        <f t="shared" si="3"/>
        <v>20</v>
      </c>
      <c r="BF97" s="77"/>
      <c r="BG97" s="77"/>
      <c r="BH97" s="77"/>
      <c r="BI97" s="77"/>
      <c r="BJ97" s="77"/>
      <c r="BK97" s="77"/>
      <c r="BL97" s="77"/>
    </row>
    <row r="98" spans="1:64" ht="27" customHeight="1">
      <c r="A98" s="72" t="s">
        <v>293</v>
      </c>
      <c r="B98" s="72"/>
      <c r="C98" s="72"/>
      <c r="D98" s="139" t="s">
        <v>219</v>
      </c>
      <c r="E98" s="139"/>
      <c r="F98" s="139"/>
      <c r="G98" s="139"/>
      <c r="H98" s="139"/>
      <c r="I98" s="139"/>
      <c r="J98" s="139"/>
      <c r="K98" s="139"/>
      <c r="L98" s="139"/>
      <c r="M98" s="139"/>
      <c r="N98" s="139"/>
      <c r="O98" s="139"/>
      <c r="P98" s="139"/>
      <c r="Q98" s="139"/>
      <c r="R98" s="139"/>
      <c r="S98" s="139"/>
      <c r="T98" s="139"/>
      <c r="U98" s="132" t="s">
        <v>221</v>
      </c>
      <c r="V98" s="132"/>
      <c r="W98" s="132"/>
      <c r="X98" s="132"/>
      <c r="Y98" s="132"/>
      <c r="Z98" s="132" t="s">
        <v>223</v>
      </c>
      <c r="AA98" s="132"/>
      <c r="AB98" s="132"/>
      <c r="AC98" s="132"/>
      <c r="AD98" s="132"/>
      <c r="AE98" s="132"/>
      <c r="AF98" s="132"/>
      <c r="AG98" s="132"/>
      <c r="AH98" s="132"/>
      <c r="AI98" s="132"/>
      <c r="AJ98" s="132"/>
      <c r="AK98" s="132"/>
      <c r="AL98" s="132"/>
      <c r="AM98" s="132"/>
      <c r="AN98" s="132"/>
      <c r="AO98" s="136"/>
      <c r="AP98" s="136"/>
      <c r="AQ98" s="136"/>
      <c r="AR98" s="136"/>
      <c r="AS98" s="136"/>
      <c r="AT98" s="136"/>
      <c r="AU98" s="136"/>
      <c r="AV98" s="136"/>
      <c r="AW98" s="137">
        <v>620</v>
      </c>
      <c r="AX98" s="137"/>
      <c r="AY98" s="137"/>
      <c r="AZ98" s="137"/>
      <c r="BA98" s="137"/>
      <c r="BB98" s="137"/>
      <c r="BC98" s="137"/>
      <c r="BD98" s="137"/>
      <c r="BE98" s="77">
        <f t="shared" si="3"/>
        <v>620</v>
      </c>
      <c r="BF98" s="77"/>
      <c r="BG98" s="77"/>
      <c r="BH98" s="77"/>
      <c r="BI98" s="77"/>
      <c r="BJ98" s="77"/>
      <c r="BK98" s="77"/>
      <c r="BL98" s="77"/>
    </row>
    <row r="99" spans="1:64" ht="20.25" customHeight="1">
      <c r="A99" s="72" t="s">
        <v>294</v>
      </c>
      <c r="B99" s="72"/>
      <c r="C99" s="72"/>
      <c r="D99" s="139" t="s">
        <v>220</v>
      </c>
      <c r="E99" s="139"/>
      <c r="F99" s="139"/>
      <c r="G99" s="139"/>
      <c r="H99" s="139"/>
      <c r="I99" s="139"/>
      <c r="J99" s="139"/>
      <c r="K99" s="139"/>
      <c r="L99" s="139"/>
      <c r="M99" s="139"/>
      <c r="N99" s="139"/>
      <c r="O99" s="139"/>
      <c r="P99" s="139"/>
      <c r="Q99" s="139"/>
      <c r="R99" s="139"/>
      <c r="S99" s="139"/>
      <c r="T99" s="139"/>
      <c r="U99" s="133" t="s">
        <v>129</v>
      </c>
      <c r="V99" s="134"/>
      <c r="W99" s="134"/>
      <c r="X99" s="134"/>
      <c r="Y99" s="135"/>
      <c r="Z99" s="132" t="s">
        <v>223</v>
      </c>
      <c r="AA99" s="132"/>
      <c r="AB99" s="132"/>
      <c r="AC99" s="132"/>
      <c r="AD99" s="132"/>
      <c r="AE99" s="132"/>
      <c r="AF99" s="132"/>
      <c r="AG99" s="132"/>
      <c r="AH99" s="132"/>
      <c r="AI99" s="132"/>
      <c r="AJ99" s="132"/>
      <c r="AK99" s="132"/>
      <c r="AL99" s="132"/>
      <c r="AM99" s="132"/>
      <c r="AN99" s="132"/>
      <c r="AO99" s="136"/>
      <c r="AP99" s="136"/>
      <c r="AQ99" s="136"/>
      <c r="AR99" s="136"/>
      <c r="AS99" s="136"/>
      <c r="AT99" s="136"/>
      <c r="AU99" s="136"/>
      <c r="AV99" s="136"/>
      <c r="AW99" s="137">
        <v>2</v>
      </c>
      <c r="AX99" s="137"/>
      <c r="AY99" s="137"/>
      <c r="AZ99" s="137"/>
      <c r="BA99" s="137"/>
      <c r="BB99" s="137"/>
      <c r="BC99" s="137"/>
      <c r="BD99" s="137"/>
      <c r="BE99" s="77">
        <f t="shared" si="3"/>
        <v>2</v>
      </c>
      <c r="BF99" s="77"/>
      <c r="BG99" s="77"/>
      <c r="BH99" s="77"/>
      <c r="BI99" s="77"/>
      <c r="BJ99" s="77"/>
      <c r="BK99" s="77"/>
      <c r="BL99" s="77"/>
    </row>
    <row r="100" spans="1:64" ht="69" customHeight="1">
      <c r="A100" s="72" t="s">
        <v>295</v>
      </c>
      <c r="B100" s="72"/>
      <c r="C100" s="72"/>
      <c r="D100" s="139" t="s">
        <v>370</v>
      </c>
      <c r="E100" s="139"/>
      <c r="F100" s="139"/>
      <c r="G100" s="139"/>
      <c r="H100" s="139"/>
      <c r="I100" s="139"/>
      <c r="J100" s="139"/>
      <c r="K100" s="139"/>
      <c r="L100" s="139"/>
      <c r="M100" s="139"/>
      <c r="N100" s="139"/>
      <c r="O100" s="139"/>
      <c r="P100" s="139"/>
      <c r="Q100" s="139"/>
      <c r="R100" s="139"/>
      <c r="S100" s="139"/>
      <c r="T100" s="139"/>
      <c r="U100" s="133" t="s">
        <v>129</v>
      </c>
      <c r="V100" s="134"/>
      <c r="W100" s="134"/>
      <c r="X100" s="134"/>
      <c r="Y100" s="135"/>
      <c r="Z100" s="132" t="s">
        <v>223</v>
      </c>
      <c r="AA100" s="132"/>
      <c r="AB100" s="132"/>
      <c r="AC100" s="132"/>
      <c r="AD100" s="132"/>
      <c r="AE100" s="132"/>
      <c r="AF100" s="132"/>
      <c r="AG100" s="132"/>
      <c r="AH100" s="132"/>
      <c r="AI100" s="132"/>
      <c r="AJ100" s="132"/>
      <c r="AK100" s="132"/>
      <c r="AL100" s="132"/>
      <c r="AM100" s="132"/>
      <c r="AN100" s="132"/>
      <c r="AO100" s="136"/>
      <c r="AP100" s="136"/>
      <c r="AQ100" s="136"/>
      <c r="AR100" s="136"/>
      <c r="AS100" s="136"/>
      <c r="AT100" s="136"/>
      <c r="AU100" s="136"/>
      <c r="AV100" s="136"/>
      <c r="AW100" s="137">
        <v>57</v>
      </c>
      <c r="AX100" s="137"/>
      <c r="AY100" s="137"/>
      <c r="AZ100" s="137"/>
      <c r="BA100" s="137"/>
      <c r="BB100" s="137"/>
      <c r="BC100" s="137"/>
      <c r="BD100" s="137"/>
      <c r="BE100" s="77">
        <f>AO100+AW100</f>
        <v>57</v>
      </c>
      <c r="BF100" s="77"/>
      <c r="BG100" s="77"/>
      <c r="BH100" s="77"/>
      <c r="BI100" s="77"/>
      <c r="BJ100" s="77"/>
      <c r="BK100" s="77"/>
      <c r="BL100" s="77"/>
    </row>
    <row r="101" spans="1:64" ht="69" customHeight="1">
      <c r="A101" s="72" t="s">
        <v>296</v>
      </c>
      <c r="B101" s="72"/>
      <c r="C101" s="72"/>
      <c r="D101" s="139" t="s">
        <v>261</v>
      </c>
      <c r="E101" s="139"/>
      <c r="F101" s="139"/>
      <c r="G101" s="139"/>
      <c r="H101" s="139"/>
      <c r="I101" s="139"/>
      <c r="J101" s="139"/>
      <c r="K101" s="139"/>
      <c r="L101" s="139"/>
      <c r="M101" s="139"/>
      <c r="N101" s="139"/>
      <c r="O101" s="139"/>
      <c r="P101" s="139"/>
      <c r="Q101" s="139"/>
      <c r="R101" s="139"/>
      <c r="S101" s="139"/>
      <c r="T101" s="139"/>
      <c r="U101" s="133" t="s">
        <v>129</v>
      </c>
      <c r="V101" s="134"/>
      <c r="W101" s="134"/>
      <c r="X101" s="134"/>
      <c r="Y101" s="135"/>
      <c r="Z101" s="132" t="s">
        <v>223</v>
      </c>
      <c r="AA101" s="132"/>
      <c r="AB101" s="132"/>
      <c r="AC101" s="132"/>
      <c r="AD101" s="132"/>
      <c r="AE101" s="132"/>
      <c r="AF101" s="132"/>
      <c r="AG101" s="132"/>
      <c r="AH101" s="132"/>
      <c r="AI101" s="132"/>
      <c r="AJ101" s="132"/>
      <c r="AK101" s="132"/>
      <c r="AL101" s="132"/>
      <c r="AM101" s="132"/>
      <c r="AN101" s="132"/>
      <c r="AO101" s="136"/>
      <c r="AP101" s="136"/>
      <c r="AQ101" s="136"/>
      <c r="AR101" s="136"/>
      <c r="AS101" s="136"/>
      <c r="AT101" s="136"/>
      <c r="AU101" s="136"/>
      <c r="AV101" s="136"/>
      <c r="AW101" s="137">
        <v>16</v>
      </c>
      <c r="AX101" s="137"/>
      <c r="AY101" s="137"/>
      <c r="AZ101" s="137"/>
      <c r="BA101" s="137"/>
      <c r="BB101" s="137"/>
      <c r="BC101" s="137"/>
      <c r="BD101" s="137"/>
      <c r="BE101" s="77">
        <f t="shared" si="3"/>
        <v>16</v>
      </c>
      <c r="BF101" s="77"/>
      <c r="BG101" s="77"/>
      <c r="BH101" s="77"/>
      <c r="BI101" s="77"/>
      <c r="BJ101" s="77"/>
      <c r="BK101" s="77"/>
      <c r="BL101" s="77"/>
    </row>
    <row r="102" spans="1:64" ht="55.5" customHeight="1">
      <c r="A102" s="72" t="s">
        <v>297</v>
      </c>
      <c r="B102" s="72"/>
      <c r="C102" s="72"/>
      <c r="D102" s="76" t="s">
        <v>300</v>
      </c>
      <c r="E102" s="76"/>
      <c r="F102" s="76"/>
      <c r="G102" s="76"/>
      <c r="H102" s="76"/>
      <c r="I102" s="76"/>
      <c r="J102" s="76"/>
      <c r="K102" s="76"/>
      <c r="L102" s="76"/>
      <c r="M102" s="76"/>
      <c r="N102" s="76"/>
      <c r="O102" s="76"/>
      <c r="P102" s="76"/>
      <c r="Q102" s="76"/>
      <c r="R102" s="76"/>
      <c r="S102" s="76"/>
      <c r="T102" s="76"/>
      <c r="U102" s="73" t="s">
        <v>129</v>
      </c>
      <c r="V102" s="74"/>
      <c r="W102" s="74"/>
      <c r="X102" s="74"/>
      <c r="Y102" s="75"/>
      <c r="Z102" s="67" t="s">
        <v>223</v>
      </c>
      <c r="AA102" s="67"/>
      <c r="AB102" s="67"/>
      <c r="AC102" s="67"/>
      <c r="AD102" s="67"/>
      <c r="AE102" s="67"/>
      <c r="AF102" s="67"/>
      <c r="AG102" s="67"/>
      <c r="AH102" s="67"/>
      <c r="AI102" s="67"/>
      <c r="AJ102" s="67"/>
      <c r="AK102" s="67"/>
      <c r="AL102" s="67"/>
      <c r="AM102" s="67"/>
      <c r="AN102" s="67"/>
      <c r="AO102" s="77">
        <v>16</v>
      </c>
      <c r="AP102" s="77"/>
      <c r="AQ102" s="77"/>
      <c r="AR102" s="77"/>
      <c r="AS102" s="77"/>
      <c r="AT102" s="77"/>
      <c r="AU102" s="77"/>
      <c r="AV102" s="77"/>
      <c r="AW102" s="77"/>
      <c r="AX102" s="77"/>
      <c r="AY102" s="77"/>
      <c r="AZ102" s="77"/>
      <c r="BA102" s="77"/>
      <c r="BB102" s="77"/>
      <c r="BC102" s="77"/>
      <c r="BD102" s="77"/>
      <c r="BE102" s="77">
        <f>AO102+AW102</f>
        <v>16</v>
      </c>
      <c r="BF102" s="77"/>
      <c r="BG102" s="77"/>
      <c r="BH102" s="77"/>
      <c r="BI102" s="77"/>
      <c r="BJ102" s="77"/>
      <c r="BK102" s="77"/>
      <c r="BL102" s="77"/>
    </row>
    <row r="103" spans="1:64" ht="54" customHeight="1">
      <c r="A103" s="72" t="s">
        <v>298</v>
      </c>
      <c r="B103" s="72"/>
      <c r="C103" s="72"/>
      <c r="D103" s="76" t="s">
        <v>301</v>
      </c>
      <c r="E103" s="76"/>
      <c r="F103" s="76"/>
      <c r="G103" s="76"/>
      <c r="H103" s="76"/>
      <c r="I103" s="76"/>
      <c r="J103" s="76"/>
      <c r="K103" s="76"/>
      <c r="L103" s="76"/>
      <c r="M103" s="76"/>
      <c r="N103" s="76"/>
      <c r="O103" s="76"/>
      <c r="P103" s="76"/>
      <c r="Q103" s="76"/>
      <c r="R103" s="76"/>
      <c r="S103" s="76"/>
      <c r="T103" s="76"/>
      <c r="U103" s="73" t="s">
        <v>129</v>
      </c>
      <c r="V103" s="74"/>
      <c r="W103" s="74"/>
      <c r="X103" s="74"/>
      <c r="Y103" s="75"/>
      <c r="Z103" s="67" t="s">
        <v>223</v>
      </c>
      <c r="AA103" s="67"/>
      <c r="AB103" s="67"/>
      <c r="AC103" s="67"/>
      <c r="AD103" s="67"/>
      <c r="AE103" s="67"/>
      <c r="AF103" s="67"/>
      <c r="AG103" s="67"/>
      <c r="AH103" s="67"/>
      <c r="AI103" s="67"/>
      <c r="AJ103" s="67"/>
      <c r="AK103" s="67"/>
      <c r="AL103" s="67"/>
      <c r="AM103" s="67"/>
      <c r="AN103" s="67"/>
      <c r="AO103" s="77">
        <v>16</v>
      </c>
      <c r="AP103" s="77"/>
      <c r="AQ103" s="77"/>
      <c r="AR103" s="77"/>
      <c r="AS103" s="77"/>
      <c r="AT103" s="77"/>
      <c r="AU103" s="77"/>
      <c r="AV103" s="77"/>
      <c r="AW103" s="77"/>
      <c r="AX103" s="77"/>
      <c r="AY103" s="77"/>
      <c r="AZ103" s="77"/>
      <c r="BA103" s="77"/>
      <c r="BB103" s="77"/>
      <c r="BC103" s="77"/>
      <c r="BD103" s="77"/>
      <c r="BE103" s="77">
        <f>AO103+AW103</f>
        <v>16</v>
      </c>
      <c r="BF103" s="77"/>
      <c r="BG103" s="77"/>
      <c r="BH103" s="77"/>
      <c r="BI103" s="77"/>
      <c r="BJ103" s="77"/>
      <c r="BK103" s="77"/>
      <c r="BL103" s="77"/>
    </row>
    <row r="104" spans="1:64" ht="66" customHeight="1">
      <c r="A104" s="72" t="s">
        <v>369</v>
      </c>
      <c r="B104" s="72"/>
      <c r="C104" s="72"/>
      <c r="D104" s="76" t="s">
        <v>302</v>
      </c>
      <c r="E104" s="76"/>
      <c r="F104" s="76"/>
      <c r="G104" s="76"/>
      <c r="H104" s="76"/>
      <c r="I104" s="76"/>
      <c r="J104" s="76"/>
      <c r="K104" s="76"/>
      <c r="L104" s="76"/>
      <c r="M104" s="76"/>
      <c r="N104" s="76"/>
      <c r="O104" s="76"/>
      <c r="P104" s="76"/>
      <c r="Q104" s="76"/>
      <c r="R104" s="76"/>
      <c r="S104" s="76"/>
      <c r="T104" s="76"/>
      <c r="U104" s="73" t="s">
        <v>129</v>
      </c>
      <c r="V104" s="74"/>
      <c r="W104" s="74"/>
      <c r="X104" s="74"/>
      <c r="Y104" s="75"/>
      <c r="Z104" s="67" t="s">
        <v>223</v>
      </c>
      <c r="AA104" s="67"/>
      <c r="AB104" s="67"/>
      <c r="AC104" s="67"/>
      <c r="AD104" s="67"/>
      <c r="AE104" s="67"/>
      <c r="AF104" s="67"/>
      <c r="AG104" s="67"/>
      <c r="AH104" s="67"/>
      <c r="AI104" s="67"/>
      <c r="AJ104" s="67"/>
      <c r="AK104" s="67"/>
      <c r="AL104" s="67"/>
      <c r="AM104" s="67"/>
      <c r="AN104" s="67"/>
      <c r="AO104" s="77">
        <v>16</v>
      </c>
      <c r="AP104" s="77"/>
      <c r="AQ104" s="77"/>
      <c r="AR104" s="77"/>
      <c r="AS104" s="77"/>
      <c r="AT104" s="77"/>
      <c r="AU104" s="77"/>
      <c r="AV104" s="77"/>
      <c r="AW104" s="77"/>
      <c r="AX104" s="77"/>
      <c r="AY104" s="77"/>
      <c r="AZ104" s="77"/>
      <c r="BA104" s="77"/>
      <c r="BB104" s="77"/>
      <c r="BC104" s="77"/>
      <c r="BD104" s="77"/>
      <c r="BE104" s="77">
        <f>AO104+AW104</f>
        <v>16</v>
      </c>
      <c r="BF104" s="77"/>
      <c r="BG104" s="77"/>
      <c r="BH104" s="77"/>
      <c r="BI104" s="77"/>
      <c r="BJ104" s="77"/>
      <c r="BK104" s="77"/>
      <c r="BL104" s="77"/>
    </row>
    <row r="105" spans="1:64" s="10" customFormat="1" ht="15.75" customHeight="1">
      <c r="A105" s="37">
        <v>3</v>
      </c>
      <c r="B105" s="37"/>
      <c r="C105" s="37"/>
      <c r="D105" s="71" t="s">
        <v>123</v>
      </c>
      <c r="E105" s="71"/>
      <c r="F105" s="71"/>
      <c r="G105" s="71"/>
      <c r="H105" s="71"/>
      <c r="I105" s="71"/>
      <c r="J105" s="71"/>
      <c r="K105" s="71"/>
      <c r="L105" s="71"/>
      <c r="M105" s="71"/>
      <c r="N105" s="71"/>
      <c r="O105" s="71"/>
      <c r="P105" s="71"/>
      <c r="Q105" s="71"/>
      <c r="R105" s="71"/>
      <c r="S105" s="71"/>
      <c r="T105" s="71"/>
      <c r="U105" s="71"/>
      <c r="V105" s="71"/>
      <c r="W105" s="71"/>
      <c r="X105" s="71"/>
      <c r="Y105" s="71"/>
      <c r="Z105" s="87"/>
      <c r="AA105" s="88"/>
      <c r="AB105" s="88"/>
      <c r="AC105" s="88"/>
      <c r="AD105" s="88"/>
      <c r="AE105" s="88"/>
      <c r="AF105" s="88"/>
      <c r="AG105" s="88"/>
      <c r="AH105" s="88"/>
      <c r="AI105" s="88"/>
      <c r="AJ105" s="88"/>
      <c r="AK105" s="88"/>
      <c r="AL105" s="88"/>
      <c r="AM105" s="88"/>
      <c r="AN105" s="89"/>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row>
    <row r="106" spans="1:64" ht="28.5" customHeight="1">
      <c r="A106" s="72" t="s">
        <v>62</v>
      </c>
      <c r="B106" s="72"/>
      <c r="C106" s="72"/>
      <c r="D106" s="67" t="s">
        <v>224</v>
      </c>
      <c r="E106" s="67"/>
      <c r="F106" s="67"/>
      <c r="G106" s="67"/>
      <c r="H106" s="67"/>
      <c r="I106" s="67"/>
      <c r="J106" s="67"/>
      <c r="K106" s="67"/>
      <c r="L106" s="67"/>
      <c r="M106" s="67"/>
      <c r="N106" s="67"/>
      <c r="O106" s="67"/>
      <c r="P106" s="67"/>
      <c r="Q106" s="67"/>
      <c r="R106" s="67"/>
      <c r="S106" s="67"/>
      <c r="T106" s="67"/>
      <c r="U106" s="67" t="s">
        <v>130</v>
      </c>
      <c r="V106" s="67"/>
      <c r="W106" s="67"/>
      <c r="X106" s="67"/>
      <c r="Y106" s="67"/>
      <c r="Z106" s="67" t="s">
        <v>232</v>
      </c>
      <c r="AA106" s="67"/>
      <c r="AB106" s="67"/>
      <c r="AC106" s="67"/>
      <c r="AD106" s="67"/>
      <c r="AE106" s="67"/>
      <c r="AF106" s="67"/>
      <c r="AG106" s="67"/>
      <c r="AH106" s="67"/>
      <c r="AI106" s="67"/>
      <c r="AJ106" s="67"/>
      <c r="AK106" s="67"/>
      <c r="AL106" s="67"/>
      <c r="AM106" s="67"/>
      <c r="AN106" s="67"/>
      <c r="AO106" s="50">
        <v>20585.49</v>
      </c>
      <c r="AP106" s="50"/>
      <c r="AQ106" s="50"/>
      <c r="AR106" s="50"/>
      <c r="AS106" s="50"/>
      <c r="AT106" s="50"/>
      <c r="AU106" s="50"/>
      <c r="AV106" s="50"/>
      <c r="AW106" s="136">
        <v>573.66</v>
      </c>
      <c r="AX106" s="136"/>
      <c r="AY106" s="136"/>
      <c r="AZ106" s="136"/>
      <c r="BA106" s="136"/>
      <c r="BB106" s="136"/>
      <c r="BC106" s="136"/>
      <c r="BD106" s="136"/>
      <c r="BE106" s="50">
        <f aca="true" t="shared" si="4" ref="BE106:BE115">AO106+AW106</f>
        <v>21159.15</v>
      </c>
      <c r="BF106" s="50"/>
      <c r="BG106" s="50"/>
      <c r="BH106" s="50"/>
      <c r="BI106" s="50"/>
      <c r="BJ106" s="50"/>
      <c r="BK106" s="50"/>
      <c r="BL106" s="50"/>
    </row>
    <row r="107" spans="1:64" ht="39.75" customHeight="1">
      <c r="A107" s="72" t="s">
        <v>63</v>
      </c>
      <c r="B107" s="72"/>
      <c r="C107" s="72"/>
      <c r="D107" s="67" t="s">
        <v>225</v>
      </c>
      <c r="E107" s="67"/>
      <c r="F107" s="67"/>
      <c r="G107" s="67"/>
      <c r="H107" s="67"/>
      <c r="I107" s="67"/>
      <c r="J107" s="67"/>
      <c r="K107" s="67"/>
      <c r="L107" s="67"/>
      <c r="M107" s="67"/>
      <c r="N107" s="67"/>
      <c r="O107" s="67"/>
      <c r="P107" s="67"/>
      <c r="Q107" s="67"/>
      <c r="R107" s="67"/>
      <c r="S107" s="67"/>
      <c r="T107" s="67"/>
      <c r="U107" s="73" t="s">
        <v>129</v>
      </c>
      <c r="V107" s="74"/>
      <c r="W107" s="74"/>
      <c r="X107" s="74"/>
      <c r="Y107" s="75"/>
      <c r="Z107" s="67" t="s">
        <v>233</v>
      </c>
      <c r="AA107" s="67"/>
      <c r="AB107" s="67"/>
      <c r="AC107" s="67"/>
      <c r="AD107" s="67"/>
      <c r="AE107" s="67"/>
      <c r="AF107" s="67"/>
      <c r="AG107" s="67"/>
      <c r="AH107" s="67"/>
      <c r="AI107" s="67"/>
      <c r="AJ107" s="67"/>
      <c r="AK107" s="67"/>
      <c r="AL107" s="67"/>
      <c r="AM107" s="67"/>
      <c r="AN107" s="67"/>
      <c r="AO107" s="77">
        <v>2</v>
      </c>
      <c r="AP107" s="77"/>
      <c r="AQ107" s="77"/>
      <c r="AR107" s="77"/>
      <c r="AS107" s="77"/>
      <c r="AT107" s="77"/>
      <c r="AU107" s="77"/>
      <c r="AV107" s="77"/>
      <c r="AW107" s="50"/>
      <c r="AX107" s="50"/>
      <c r="AY107" s="50"/>
      <c r="AZ107" s="50"/>
      <c r="BA107" s="50"/>
      <c r="BB107" s="50"/>
      <c r="BC107" s="50"/>
      <c r="BD107" s="50"/>
      <c r="BE107" s="77">
        <f t="shared" si="4"/>
        <v>2</v>
      </c>
      <c r="BF107" s="77"/>
      <c r="BG107" s="77"/>
      <c r="BH107" s="77"/>
      <c r="BI107" s="77"/>
      <c r="BJ107" s="77"/>
      <c r="BK107" s="77"/>
      <c r="BL107" s="77"/>
    </row>
    <row r="108" spans="1:64" ht="25.5" customHeight="1">
      <c r="A108" s="138" t="s">
        <v>64</v>
      </c>
      <c r="B108" s="138"/>
      <c r="C108" s="138"/>
      <c r="D108" s="132" t="s">
        <v>231</v>
      </c>
      <c r="E108" s="132"/>
      <c r="F108" s="132"/>
      <c r="G108" s="132"/>
      <c r="H108" s="132"/>
      <c r="I108" s="132"/>
      <c r="J108" s="132"/>
      <c r="K108" s="132"/>
      <c r="L108" s="132"/>
      <c r="M108" s="132"/>
      <c r="N108" s="132"/>
      <c r="O108" s="132"/>
      <c r="P108" s="132"/>
      <c r="Q108" s="132"/>
      <c r="R108" s="132"/>
      <c r="S108" s="132"/>
      <c r="T108" s="132"/>
      <c r="U108" s="132" t="s">
        <v>130</v>
      </c>
      <c r="V108" s="132"/>
      <c r="W108" s="132"/>
      <c r="X108" s="132"/>
      <c r="Y108" s="132"/>
      <c r="Z108" s="132" t="s">
        <v>364</v>
      </c>
      <c r="AA108" s="132"/>
      <c r="AB108" s="132"/>
      <c r="AC108" s="132"/>
      <c r="AD108" s="132"/>
      <c r="AE108" s="132"/>
      <c r="AF108" s="132"/>
      <c r="AG108" s="132"/>
      <c r="AH108" s="132"/>
      <c r="AI108" s="132"/>
      <c r="AJ108" s="132"/>
      <c r="AK108" s="132"/>
      <c r="AL108" s="132"/>
      <c r="AM108" s="132"/>
      <c r="AN108" s="132"/>
      <c r="AO108" s="137"/>
      <c r="AP108" s="137"/>
      <c r="AQ108" s="137"/>
      <c r="AR108" s="137"/>
      <c r="AS108" s="137"/>
      <c r="AT108" s="137"/>
      <c r="AU108" s="137"/>
      <c r="AV108" s="137"/>
      <c r="AW108" s="136">
        <v>9630</v>
      </c>
      <c r="AX108" s="136"/>
      <c r="AY108" s="136"/>
      <c r="AZ108" s="136"/>
      <c r="BA108" s="136"/>
      <c r="BB108" s="136"/>
      <c r="BC108" s="136"/>
      <c r="BD108" s="136"/>
      <c r="BE108" s="137">
        <f t="shared" si="4"/>
        <v>9630</v>
      </c>
      <c r="BF108" s="137"/>
      <c r="BG108" s="137"/>
      <c r="BH108" s="137"/>
      <c r="BI108" s="137"/>
      <c r="BJ108" s="137"/>
      <c r="BK108" s="137"/>
      <c r="BL108" s="137"/>
    </row>
    <row r="109" spans="1:64" ht="54" customHeight="1">
      <c r="A109" s="138" t="s">
        <v>303</v>
      </c>
      <c r="B109" s="138"/>
      <c r="C109" s="138"/>
      <c r="D109" s="132" t="s">
        <v>226</v>
      </c>
      <c r="E109" s="132"/>
      <c r="F109" s="132"/>
      <c r="G109" s="132"/>
      <c r="H109" s="132"/>
      <c r="I109" s="132"/>
      <c r="J109" s="132"/>
      <c r="K109" s="132"/>
      <c r="L109" s="132"/>
      <c r="M109" s="132"/>
      <c r="N109" s="132"/>
      <c r="O109" s="132"/>
      <c r="P109" s="132"/>
      <c r="Q109" s="132"/>
      <c r="R109" s="132"/>
      <c r="S109" s="132"/>
      <c r="T109" s="132"/>
      <c r="U109" s="132" t="s">
        <v>130</v>
      </c>
      <c r="V109" s="132"/>
      <c r="W109" s="132"/>
      <c r="X109" s="132"/>
      <c r="Y109" s="132"/>
      <c r="Z109" s="132" t="s">
        <v>234</v>
      </c>
      <c r="AA109" s="132"/>
      <c r="AB109" s="132"/>
      <c r="AC109" s="132"/>
      <c r="AD109" s="132"/>
      <c r="AE109" s="132"/>
      <c r="AF109" s="132"/>
      <c r="AG109" s="132"/>
      <c r="AH109" s="132"/>
      <c r="AI109" s="132"/>
      <c r="AJ109" s="132"/>
      <c r="AK109" s="132"/>
      <c r="AL109" s="132"/>
      <c r="AM109" s="132"/>
      <c r="AN109" s="132"/>
      <c r="AO109" s="137"/>
      <c r="AP109" s="137"/>
      <c r="AQ109" s="137"/>
      <c r="AR109" s="137"/>
      <c r="AS109" s="137"/>
      <c r="AT109" s="137"/>
      <c r="AU109" s="137"/>
      <c r="AV109" s="137"/>
      <c r="AW109" s="136">
        <v>6426.66</v>
      </c>
      <c r="AX109" s="136"/>
      <c r="AY109" s="136"/>
      <c r="AZ109" s="136"/>
      <c r="BA109" s="136"/>
      <c r="BB109" s="136"/>
      <c r="BC109" s="136"/>
      <c r="BD109" s="136"/>
      <c r="BE109" s="137">
        <f t="shared" si="4"/>
        <v>6426.66</v>
      </c>
      <c r="BF109" s="137"/>
      <c r="BG109" s="137"/>
      <c r="BH109" s="137"/>
      <c r="BI109" s="137"/>
      <c r="BJ109" s="137"/>
      <c r="BK109" s="137"/>
      <c r="BL109" s="137"/>
    </row>
    <row r="110" spans="1:64" ht="24" customHeight="1">
      <c r="A110" s="138" t="s">
        <v>304</v>
      </c>
      <c r="B110" s="138"/>
      <c r="C110" s="138"/>
      <c r="D110" s="132" t="s">
        <v>227</v>
      </c>
      <c r="E110" s="132"/>
      <c r="F110" s="132"/>
      <c r="G110" s="132"/>
      <c r="H110" s="132"/>
      <c r="I110" s="132"/>
      <c r="J110" s="132"/>
      <c r="K110" s="132"/>
      <c r="L110" s="132"/>
      <c r="M110" s="132"/>
      <c r="N110" s="132"/>
      <c r="O110" s="132"/>
      <c r="P110" s="132"/>
      <c r="Q110" s="132"/>
      <c r="R110" s="132"/>
      <c r="S110" s="132"/>
      <c r="T110" s="132"/>
      <c r="U110" s="132" t="s">
        <v>130</v>
      </c>
      <c r="V110" s="132"/>
      <c r="W110" s="132"/>
      <c r="X110" s="132"/>
      <c r="Y110" s="132"/>
      <c r="Z110" s="132" t="s">
        <v>365</v>
      </c>
      <c r="AA110" s="132"/>
      <c r="AB110" s="132"/>
      <c r="AC110" s="132"/>
      <c r="AD110" s="132"/>
      <c r="AE110" s="132"/>
      <c r="AF110" s="132"/>
      <c r="AG110" s="132"/>
      <c r="AH110" s="132"/>
      <c r="AI110" s="132"/>
      <c r="AJ110" s="132"/>
      <c r="AK110" s="132"/>
      <c r="AL110" s="132"/>
      <c r="AM110" s="132"/>
      <c r="AN110" s="132"/>
      <c r="AO110" s="137"/>
      <c r="AP110" s="137"/>
      <c r="AQ110" s="137"/>
      <c r="AR110" s="137"/>
      <c r="AS110" s="137"/>
      <c r="AT110" s="137"/>
      <c r="AU110" s="137"/>
      <c r="AV110" s="137"/>
      <c r="AW110" s="136">
        <v>15000</v>
      </c>
      <c r="AX110" s="136"/>
      <c r="AY110" s="136"/>
      <c r="AZ110" s="136"/>
      <c r="BA110" s="136"/>
      <c r="BB110" s="136"/>
      <c r="BC110" s="136"/>
      <c r="BD110" s="136"/>
      <c r="BE110" s="136">
        <f>AO110+AW110</f>
        <v>15000</v>
      </c>
      <c r="BF110" s="136"/>
      <c r="BG110" s="136"/>
      <c r="BH110" s="136"/>
      <c r="BI110" s="136"/>
      <c r="BJ110" s="136"/>
      <c r="BK110" s="136"/>
      <c r="BL110" s="136"/>
    </row>
    <row r="111" spans="1:64" ht="25.5" customHeight="1">
      <c r="A111" s="138" t="s">
        <v>305</v>
      </c>
      <c r="B111" s="138"/>
      <c r="C111" s="138"/>
      <c r="D111" s="132" t="s">
        <v>228</v>
      </c>
      <c r="E111" s="132"/>
      <c r="F111" s="132"/>
      <c r="G111" s="132"/>
      <c r="H111" s="132"/>
      <c r="I111" s="132"/>
      <c r="J111" s="132"/>
      <c r="K111" s="132"/>
      <c r="L111" s="132"/>
      <c r="M111" s="132"/>
      <c r="N111" s="132"/>
      <c r="O111" s="132"/>
      <c r="P111" s="132"/>
      <c r="Q111" s="132"/>
      <c r="R111" s="132"/>
      <c r="S111" s="132"/>
      <c r="T111" s="132"/>
      <c r="U111" s="132" t="s">
        <v>130</v>
      </c>
      <c r="V111" s="132"/>
      <c r="W111" s="132"/>
      <c r="X111" s="132"/>
      <c r="Y111" s="132"/>
      <c r="Z111" s="132" t="s">
        <v>235</v>
      </c>
      <c r="AA111" s="132"/>
      <c r="AB111" s="132"/>
      <c r="AC111" s="132"/>
      <c r="AD111" s="132"/>
      <c r="AE111" s="132"/>
      <c r="AF111" s="132"/>
      <c r="AG111" s="132"/>
      <c r="AH111" s="132"/>
      <c r="AI111" s="132"/>
      <c r="AJ111" s="132"/>
      <c r="AK111" s="132"/>
      <c r="AL111" s="132"/>
      <c r="AM111" s="132"/>
      <c r="AN111" s="132"/>
      <c r="AO111" s="137"/>
      <c r="AP111" s="137"/>
      <c r="AQ111" s="137"/>
      <c r="AR111" s="137"/>
      <c r="AS111" s="137"/>
      <c r="AT111" s="137"/>
      <c r="AU111" s="137"/>
      <c r="AV111" s="137"/>
      <c r="AW111" s="136">
        <v>26431.25</v>
      </c>
      <c r="AX111" s="136"/>
      <c r="AY111" s="136"/>
      <c r="AZ111" s="136"/>
      <c r="BA111" s="136"/>
      <c r="BB111" s="136"/>
      <c r="BC111" s="136"/>
      <c r="BD111" s="136"/>
      <c r="BE111" s="136">
        <f t="shared" si="4"/>
        <v>26431.25</v>
      </c>
      <c r="BF111" s="136"/>
      <c r="BG111" s="136"/>
      <c r="BH111" s="136"/>
      <c r="BI111" s="136"/>
      <c r="BJ111" s="136"/>
      <c r="BK111" s="136"/>
      <c r="BL111" s="136"/>
    </row>
    <row r="112" spans="1:64" ht="30" customHeight="1">
      <c r="A112" s="138" t="s">
        <v>306</v>
      </c>
      <c r="B112" s="138"/>
      <c r="C112" s="138"/>
      <c r="D112" s="132" t="s">
        <v>229</v>
      </c>
      <c r="E112" s="132"/>
      <c r="F112" s="132"/>
      <c r="G112" s="132"/>
      <c r="H112" s="132"/>
      <c r="I112" s="132"/>
      <c r="J112" s="132"/>
      <c r="K112" s="132"/>
      <c r="L112" s="132"/>
      <c r="M112" s="132"/>
      <c r="N112" s="132"/>
      <c r="O112" s="132"/>
      <c r="P112" s="132"/>
      <c r="Q112" s="132"/>
      <c r="R112" s="132"/>
      <c r="S112" s="132"/>
      <c r="T112" s="132"/>
      <c r="U112" s="132" t="s">
        <v>130</v>
      </c>
      <c r="V112" s="132"/>
      <c r="W112" s="132"/>
      <c r="X112" s="132"/>
      <c r="Y112" s="132"/>
      <c r="Z112" s="132" t="s">
        <v>366</v>
      </c>
      <c r="AA112" s="132"/>
      <c r="AB112" s="132"/>
      <c r="AC112" s="132"/>
      <c r="AD112" s="132"/>
      <c r="AE112" s="132"/>
      <c r="AF112" s="132"/>
      <c r="AG112" s="132"/>
      <c r="AH112" s="132"/>
      <c r="AI112" s="132"/>
      <c r="AJ112" s="132"/>
      <c r="AK112" s="132"/>
      <c r="AL112" s="132"/>
      <c r="AM112" s="132"/>
      <c r="AN112" s="132"/>
      <c r="AO112" s="137"/>
      <c r="AP112" s="137"/>
      <c r="AQ112" s="137"/>
      <c r="AR112" s="137"/>
      <c r="AS112" s="137"/>
      <c r="AT112" s="137"/>
      <c r="AU112" s="137"/>
      <c r="AV112" s="137"/>
      <c r="AW112" s="136">
        <v>34442.8</v>
      </c>
      <c r="AX112" s="136"/>
      <c r="AY112" s="136"/>
      <c r="AZ112" s="136"/>
      <c r="BA112" s="136"/>
      <c r="BB112" s="136"/>
      <c r="BC112" s="136"/>
      <c r="BD112" s="136"/>
      <c r="BE112" s="136">
        <f t="shared" si="4"/>
        <v>34442.8</v>
      </c>
      <c r="BF112" s="136"/>
      <c r="BG112" s="136"/>
      <c r="BH112" s="136"/>
      <c r="BI112" s="136"/>
      <c r="BJ112" s="136"/>
      <c r="BK112" s="136"/>
      <c r="BL112" s="136"/>
    </row>
    <row r="113" spans="1:64" ht="34.5" customHeight="1">
      <c r="A113" s="138" t="s">
        <v>307</v>
      </c>
      <c r="B113" s="138"/>
      <c r="C113" s="138"/>
      <c r="D113" s="132" t="s">
        <v>230</v>
      </c>
      <c r="E113" s="132"/>
      <c r="F113" s="132"/>
      <c r="G113" s="132"/>
      <c r="H113" s="132"/>
      <c r="I113" s="132"/>
      <c r="J113" s="132"/>
      <c r="K113" s="132"/>
      <c r="L113" s="132"/>
      <c r="M113" s="132"/>
      <c r="N113" s="132"/>
      <c r="O113" s="132"/>
      <c r="P113" s="132"/>
      <c r="Q113" s="132"/>
      <c r="R113" s="132"/>
      <c r="S113" s="132"/>
      <c r="T113" s="132"/>
      <c r="U113" s="132" t="s">
        <v>130</v>
      </c>
      <c r="V113" s="132"/>
      <c r="W113" s="132"/>
      <c r="X113" s="132"/>
      <c r="Y113" s="132"/>
      <c r="Z113" s="132" t="s">
        <v>236</v>
      </c>
      <c r="AA113" s="132"/>
      <c r="AB113" s="132"/>
      <c r="AC113" s="132"/>
      <c r="AD113" s="132"/>
      <c r="AE113" s="132"/>
      <c r="AF113" s="132"/>
      <c r="AG113" s="132"/>
      <c r="AH113" s="132"/>
      <c r="AI113" s="132"/>
      <c r="AJ113" s="132"/>
      <c r="AK113" s="132"/>
      <c r="AL113" s="132"/>
      <c r="AM113" s="132"/>
      <c r="AN113" s="132"/>
      <c r="AO113" s="137"/>
      <c r="AP113" s="137"/>
      <c r="AQ113" s="137"/>
      <c r="AR113" s="137"/>
      <c r="AS113" s="137"/>
      <c r="AT113" s="137"/>
      <c r="AU113" s="137"/>
      <c r="AV113" s="137"/>
      <c r="AW113" s="136">
        <v>1182.6</v>
      </c>
      <c r="AX113" s="136"/>
      <c r="AY113" s="136"/>
      <c r="AZ113" s="136"/>
      <c r="BA113" s="136"/>
      <c r="BB113" s="136"/>
      <c r="BC113" s="136"/>
      <c r="BD113" s="136"/>
      <c r="BE113" s="136">
        <f t="shared" si="4"/>
        <v>1182.6</v>
      </c>
      <c r="BF113" s="136"/>
      <c r="BG113" s="136"/>
      <c r="BH113" s="136"/>
      <c r="BI113" s="136"/>
      <c r="BJ113" s="136"/>
      <c r="BK113" s="136"/>
      <c r="BL113" s="136"/>
    </row>
    <row r="114" spans="1:64" ht="34.5" customHeight="1">
      <c r="A114" s="138" t="s">
        <v>308</v>
      </c>
      <c r="B114" s="138"/>
      <c r="C114" s="138"/>
      <c r="D114" s="132" t="s">
        <v>266</v>
      </c>
      <c r="E114" s="132"/>
      <c r="F114" s="132"/>
      <c r="G114" s="132"/>
      <c r="H114" s="132"/>
      <c r="I114" s="132"/>
      <c r="J114" s="132"/>
      <c r="K114" s="132"/>
      <c r="L114" s="132"/>
      <c r="M114" s="132"/>
      <c r="N114" s="132"/>
      <c r="O114" s="132"/>
      <c r="P114" s="132"/>
      <c r="Q114" s="132"/>
      <c r="R114" s="132"/>
      <c r="S114" s="132"/>
      <c r="T114" s="132"/>
      <c r="U114" s="132" t="s">
        <v>130</v>
      </c>
      <c r="V114" s="132"/>
      <c r="W114" s="132"/>
      <c r="X114" s="132"/>
      <c r="Y114" s="132"/>
      <c r="Z114" s="132" t="s">
        <v>265</v>
      </c>
      <c r="AA114" s="132"/>
      <c r="AB114" s="132"/>
      <c r="AC114" s="132"/>
      <c r="AD114" s="132"/>
      <c r="AE114" s="132"/>
      <c r="AF114" s="132"/>
      <c r="AG114" s="132"/>
      <c r="AH114" s="132"/>
      <c r="AI114" s="132"/>
      <c r="AJ114" s="132"/>
      <c r="AK114" s="132"/>
      <c r="AL114" s="132"/>
      <c r="AM114" s="132"/>
      <c r="AN114" s="132"/>
      <c r="AO114" s="137"/>
      <c r="AP114" s="137"/>
      <c r="AQ114" s="137"/>
      <c r="AR114" s="137"/>
      <c r="AS114" s="137"/>
      <c r="AT114" s="137"/>
      <c r="AU114" s="137"/>
      <c r="AV114" s="137"/>
      <c r="AW114" s="136">
        <v>14105.12</v>
      </c>
      <c r="AX114" s="136"/>
      <c r="AY114" s="136"/>
      <c r="AZ114" s="136"/>
      <c r="BA114" s="136"/>
      <c r="BB114" s="136"/>
      <c r="BC114" s="136"/>
      <c r="BD114" s="136"/>
      <c r="BE114" s="136">
        <f>AO114+AW114</f>
        <v>14105.12</v>
      </c>
      <c r="BF114" s="136"/>
      <c r="BG114" s="136"/>
      <c r="BH114" s="136"/>
      <c r="BI114" s="136"/>
      <c r="BJ114" s="136"/>
      <c r="BK114" s="136"/>
      <c r="BL114" s="136"/>
    </row>
    <row r="115" spans="1:64" ht="69" customHeight="1">
      <c r="A115" s="138" t="s">
        <v>309</v>
      </c>
      <c r="B115" s="138"/>
      <c r="C115" s="138"/>
      <c r="D115" s="132" t="s">
        <v>262</v>
      </c>
      <c r="E115" s="132"/>
      <c r="F115" s="132"/>
      <c r="G115" s="132"/>
      <c r="H115" s="132"/>
      <c r="I115" s="132"/>
      <c r="J115" s="132"/>
      <c r="K115" s="132"/>
      <c r="L115" s="132"/>
      <c r="M115" s="132"/>
      <c r="N115" s="132"/>
      <c r="O115" s="132"/>
      <c r="P115" s="132"/>
      <c r="Q115" s="132"/>
      <c r="R115" s="132"/>
      <c r="S115" s="132"/>
      <c r="T115" s="132"/>
      <c r="U115" s="132" t="s">
        <v>130</v>
      </c>
      <c r="V115" s="132"/>
      <c r="W115" s="132"/>
      <c r="X115" s="132"/>
      <c r="Y115" s="132"/>
      <c r="Z115" s="132" t="s">
        <v>367</v>
      </c>
      <c r="AA115" s="132"/>
      <c r="AB115" s="132"/>
      <c r="AC115" s="132"/>
      <c r="AD115" s="132"/>
      <c r="AE115" s="132"/>
      <c r="AF115" s="132"/>
      <c r="AG115" s="132"/>
      <c r="AH115" s="132"/>
      <c r="AI115" s="132"/>
      <c r="AJ115" s="132"/>
      <c r="AK115" s="132"/>
      <c r="AL115" s="132"/>
      <c r="AM115" s="132"/>
      <c r="AN115" s="132"/>
      <c r="AO115" s="137"/>
      <c r="AP115" s="137"/>
      <c r="AQ115" s="137"/>
      <c r="AR115" s="137"/>
      <c r="AS115" s="137"/>
      <c r="AT115" s="137"/>
      <c r="AU115" s="137"/>
      <c r="AV115" s="137"/>
      <c r="AW115" s="136">
        <v>40894.5</v>
      </c>
      <c r="AX115" s="136"/>
      <c r="AY115" s="136"/>
      <c r="AZ115" s="136"/>
      <c r="BA115" s="136"/>
      <c r="BB115" s="136"/>
      <c r="BC115" s="136"/>
      <c r="BD115" s="136"/>
      <c r="BE115" s="136">
        <f t="shared" si="4"/>
        <v>40894.5</v>
      </c>
      <c r="BF115" s="136"/>
      <c r="BG115" s="136"/>
      <c r="BH115" s="136"/>
      <c r="BI115" s="136"/>
      <c r="BJ115" s="136"/>
      <c r="BK115" s="136"/>
      <c r="BL115" s="136"/>
    </row>
    <row r="116" spans="1:64" ht="30" customHeight="1">
      <c r="A116" s="72" t="s">
        <v>310</v>
      </c>
      <c r="B116" s="72"/>
      <c r="C116" s="72"/>
      <c r="D116" s="67" t="s">
        <v>266</v>
      </c>
      <c r="E116" s="67"/>
      <c r="F116" s="67"/>
      <c r="G116" s="67"/>
      <c r="H116" s="67"/>
      <c r="I116" s="67"/>
      <c r="J116" s="67"/>
      <c r="K116" s="67"/>
      <c r="L116" s="67"/>
      <c r="M116" s="67"/>
      <c r="N116" s="67"/>
      <c r="O116" s="67"/>
      <c r="P116" s="67"/>
      <c r="Q116" s="67"/>
      <c r="R116" s="67"/>
      <c r="S116" s="67"/>
      <c r="T116" s="67"/>
      <c r="U116" s="67" t="s">
        <v>130</v>
      </c>
      <c r="V116" s="67"/>
      <c r="W116" s="67"/>
      <c r="X116" s="67"/>
      <c r="Y116" s="67"/>
      <c r="Z116" s="67" t="s">
        <v>52</v>
      </c>
      <c r="AA116" s="67"/>
      <c r="AB116" s="67"/>
      <c r="AC116" s="67"/>
      <c r="AD116" s="67"/>
      <c r="AE116" s="67"/>
      <c r="AF116" s="67"/>
      <c r="AG116" s="67"/>
      <c r="AH116" s="67"/>
      <c r="AI116" s="67"/>
      <c r="AJ116" s="67"/>
      <c r="AK116" s="67"/>
      <c r="AL116" s="67"/>
      <c r="AM116" s="67"/>
      <c r="AN116" s="67"/>
      <c r="AO116" s="50">
        <v>95754.69</v>
      </c>
      <c r="AP116" s="50"/>
      <c r="AQ116" s="50"/>
      <c r="AR116" s="50"/>
      <c r="AS116" s="50"/>
      <c r="AT116" s="50"/>
      <c r="AU116" s="50"/>
      <c r="AV116" s="50"/>
      <c r="AW116" s="50"/>
      <c r="AX116" s="50"/>
      <c r="AY116" s="50"/>
      <c r="AZ116" s="50"/>
      <c r="BA116" s="50"/>
      <c r="BB116" s="50"/>
      <c r="BC116" s="50"/>
      <c r="BD116" s="50"/>
      <c r="BE116" s="50">
        <f>AO116+AW116</f>
        <v>95754.69</v>
      </c>
      <c r="BF116" s="50"/>
      <c r="BG116" s="50"/>
      <c r="BH116" s="50"/>
      <c r="BI116" s="50"/>
      <c r="BJ116" s="50"/>
      <c r="BK116" s="50"/>
      <c r="BL116" s="50"/>
    </row>
    <row r="117" spans="1:64" ht="49.5" customHeight="1">
      <c r="A117" s="72" t="s">
        <v>311</v>
      </c>
      <c r="B117" s="72"/>
      <c r="C117" s="72"/>
      <c r="D117" s="67" t="s">
        <v>38</v>
      </c>
      <c r="E117" s="67"/>
      <c r="F117" s="67"/>
      <c r="G117" s="67"/>
      <c r="H117" s="67"/>
      <c r="I117" s="67"/>
      <c r="J117" s="67"/>
      <c r="K117" s="67"/>
      <c r="L117" s="67"/>
      <c r="M117" s="67"/>
      <c r="N117" s="67"/>
      <c r="O117" s="67"/>
      <c r="P117" s="67"/>
      <c r="Q117" s="67"/>
      <c r="R117" s="67"/>
      <c r="S117" s="67"/>
      <c r="T117" s="67"/>
      <c r="U117" s="67" t="s">
        <v>130</v>
      </c>
      <c r="V117" s="67"/>
      <c r="W117" s="67"/>
      <c r="X117" s="67"/>
      <c r="Y117" s="67"/>
      <c r="Z117" s="67" t="s">
        <v>378</v>
      </c>
      <c r="AA117" s="67"/>
      <c r="AB117" s="67"/>
      <c r="AC117" s="67"/>
      <c r="AD117" s="67"/>
      <c r="AE117" s="67"/>
      <c r="AF117" s="67"/>
      <c r="AG117" s="67"/>
      <c r="AH117" s="67"/>
      <c r="AI117" s="67"/>
      <c r="AJ117" s="67"/>
      <c r="AK117" s="67"/>
      <c r="AL117" s="67"/>
      <c r="AM117" s="67"/>
      <c r="AN117" s="67"/>
      <c r="AO117" s="50">
        <v>42397.45</v>
      </c>
      <c r="AP117" s="50"/>
      <c r="AQ117" s="50"/>
      <c r="AR117" s="50"/>
      <c r="AS117" s="50"/>
      <c r="AT117" s="50"/>
      <c r="AU117" s="50"/>
      <c r="AV117" s="50"/>
      <c r="AW117" s="50"/>
      <c r="AX117" s="50"/>
      <c r="AY117" s="50"/>
      <c r="AZ117" s="50"/>
      <c r="BA117" s="50"/>
      <c r="BB117" s="50"/>
      <c r="BC117" s="50"/>
      <c r="BD117" s="50"/>
      <c r="BE117" s="50">
        <f>AO117+AW117</f>
        <v>42397.45</v>
      </c>
      <c r="BF117" s="50"/>
      <c r="BG117" s="50"/>
      <c r="BH117" s="50"/>
      <c r="BI117" s="50"/>
      <c r="BJ117" s="50"/>
      <c r="BK117" s="50"/>
      <c r="BL117" s="50"/>
    </row>
    <row r="118" spans="1:64" ht="54" customHeight="1">
      <c r="A118" s="72" t="s">
        <v>312</v>
      </c>
      <c r="B118" s="72"/>
      <c r="C118" s="72"/>
      <c r="D118" s="67" t="s">
        <v>37</v>
      </c>
      <c r="E118" s="67"/>
      <c r="F118" s="67"/>
      <c r="G118" s="67"/>
      <c r="H118" s="67"/>
      <c r="I118" s="67"/>
      <c r="J118" s="67"/>
      <c r="K118" s="67"/>
      <c r="L118" s="67"/>
      <c r="M118" s="67"/>
      <c r="N118" s="67"/>
      <c r="O118" s="67"/>
      <c r="P118" s="67"/>
      <c r="Q118" s="67"/>
      <c r="R118" s="67"/>
      <c r="S118" s="67"/>
      <c r="T118" s="67"/>
      <c r="U118" s="67" t="s">
        <v>130</v>
      </c>
      <c r="V118" s="67"/>
      <c r="W118" s="67"/>
      <c r="X118" s="67"/>
      <c r="Y118" s="67"/>
      <c r="Z118" s="67" t="s">
        <v>379</v>
      </c>
      <c r="AA118" s="67"/>
      <c r="AB118" s="67"/>
      <c r="AC118" s="67"/>
      <c r="AD118" s="67"/>
      <c r="AE118" s="67"/>
      <c r="AF118" s="67"/>
      <c r="AG118" s="67"/>
      <c r="AH118" s="67"/>
      <c r="AI118" s="67"/>
      <c r="AJ118" s="67"/>
      <c r="AK118" s="67"/>
      <c r="AL118" s="67"/>
      <c r="AM118" s="67"/>
      <c r="AN118" s="67"/>
      <c r="AO118" s="50">
        <v>27763.98</v>
      </c>
      <c r="AP118" s="50"/>
      <c r="AQ118" s="50"/>
      <c r="AR118" s="50"/>
      <c r="AS118" s="50"/>
      <c r="AT118" s="50"/>
      <c r="AU118" s="50"/>
      <c r="AV118" s="50"/>
      <c r="AW118" s="50"/>
      <c r="AX118" s="50"/>
      <c r="AY118" s="50"/>
      <c r="AZ118" s="50"/>
      <c r="BA118" s="50"/>
      <c r="BB118" s="50"/>
      <c r="BC118" s="50"/>
      <c r="BD118" s="50"/>
      <c r="BE118" s="50">
        <f>AO118+AW118</f>
        <v>27763.98</v>
      </c>
      <c r="BF118" s="50"/>
      <c r="BG118" s="50"/>
      <c r="BH118" s="50"/>
      <c r="BI118" s="50"/>
      <c r="BJ118" s="50"/>
      <c r="BK118" s="50"/>
      <c r="BL118" s="50"/>
    </row>
    <row r="119" spans="1:64" s="10" customFormat="1" ht="18" customHeight="1">
      <c r="A119" s="37">
        <v>4</v>
      </c>
      <c r="B119" s="37"/>
      <c r="C119" s="37"/>
      <c r="D119" s="71" t="s">
        <v>124</v>
      </c>
      <c r="E119" s="71"/>
      <c r="F119" s="71"/>
      <c r="G119" s="71"/>
      <c r="H119" s="71"/>
      <c r="I119" s="71"/>
      <c r="J119" s="71"/>
      <c r="K119" s="71"/>
      <c r="L119" s="71"/>
      <c r="M119" s="71"/>
      <c r="N119" s="71"/>
      <c r="O119" s="71"/>
      <c r="P119" s="71"/>
      <c r="Q119" s="71"/>
      <c r="R119" s="71"/>
      <c r="S119" s="71"/>
      <c r="T119" s="71"/>
      <c r="U119" s="71"/>
      <c r="V119" s="71"/>
      <c r="W119" s="71"/>
      <c r="X119" s="71"/>
      <c r="Y119" s="71"/>
      <c r="Z119" s="87"/>
      <c r="AA119" s="88"/>
      <c r="AB119" s="88"/>
      <c r="AC119" s="88"/>
      <c r="AD119" s="88"/>
      <c r="AE119" s="88"/>
      <c r="AF119" s="88"/>
      <c r="AG119" s="88"/>
      <c r="AH119" s="88"/>
      <c r="AI119" s="88"/>
      <c r="AJ119" s="88"/>
      <c r="AK119" s="88"/>
      <c r="AL119" s="88"/>
      <c r="AM119" s="88"/>
      <c r="AN119" s="89"/>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row>
    <row r="120" spans="1:64" ht="21" customHeight="1">
      <c r="A120" s="72" t="s">
        <v>65</v>
      </c>
      <c r="B120" s="72"/>
      <c r="C120" s="72"/>
      <c r="D120" s="67" t="s">
        <v>237</v>
      </c>
      <c r="E120" s="67"/>
      <c r="F120" s="67"/>
      <c r="G120" s="67"/>
      <c r="H120" s="67"/>
      <c r="I120" s="67"/>
      <c r="J120" s="67"/>
      <c r="K120" s="67"/>
      <c r="L120" s="67"/>
      <c r="M120" s="67"/>
      <c r="N120" s="67"/>
      <c r="O120" s="67"/>
      <c r="P120" s="67"/>
      <c r="Q120" s="67"/>
      <c r="R120" s="67"/>
      <c r="S120" s="67"/>
      <c r="T120" s="67"/>
      <c r="U120" s="67" t="s">
        <v>242</v>
      </c>
      <c r="V120" s="67"/>
      <c r="W120" s="67"/>
      <c r="X120" s="67"/>
      <c r="Y120" s="67"/>
      <c r="Z120" s="67" t="s">
        <v>243</v>
      </c>
      <c r="AA120" s="67"/>
      <c r="AB120" s="67"/>
      <c r="AC120" s="67"/>
      <c r="AD120" s="67"/>
      <c r="AE120" s="67"/>
      <c r="AF120" s="67"/>
      <c r="AG120" s="67"/>
      <c r="AH120" s="67"/>
      <c r="AI120" s="67"/>
      <c r="AJ120" s="67"/>
      <c r="AK120" s="67"/>
      <c r="AL120" s="67"/>
      <c r="AM120" s="67"/>
      <c r="AN120" s="67"/>
      <c r="AO120" s="77">
        <v>190</v>
      </c>
      <c r="AP120" s="77"/>
      <c r="AQ120" s="77"/>
      <c r="AR120" s="77"/>
      <c r="AS120" s="77"/>
      <c r="AT120" s="77"/>
      <c r="AU120" s="77"/>
      <c r="AV120" s="77"/>
      <c r="AW120" s="77"/>
      <c r="AX120" s="77"/>
      <c r="AY120" s="77"/>
      <c r="AZ120" s="77"/>
      <c r="BA120" s="77"/>
      <c r="BB120" s="77"/>
      <c r="BC120" s="77"/>
      <c r="BD120" s="77"/>
      <c r="BE120" s="77">
        <f aca="true" t="shared" si="5" ref="BE120:BE132">AO120+AW120</f>
        <v>190</v>
      </c>
      <c r="BF120" s="77"/>
      <c r="BG120" s="77"/>
      <c r="BH120" s="77"/>
      <c r="BI120" s="77"/>
      <c r="BJ120" s="77"/>
      <c r="BK120" s="77"/>
      <c r="BL120" s="77"/>
    </row>
    <row r="121" spans="1:64" ht="42.75" customHeight="1">
      <c r="A121" s="72" t="s">
        <v>66</v>
      </c>
      <c r="B121" s="72"/>
      <c r="C121" s="72"/>
      <c r="D121" s="67" t="s">
        <v>165</v>
      </c>
      <c r="E121" s="67"/>
      <c r="F121" s="67"/>
      <c r="G121" s="67"/>
      <c r="H121" s="67"/>
      <c r="I121" s="67"/>
      <c r="J121" s="67"/>
      <c r="K121" s="67"/>
      <c r="L121" s="67"/>
      <c r="M121" s="67"/>
      <c r="N121" s="67"/>
      <c r="O121" s="67"/>
      <c r="P121" s="67"/>
      <c r="Q121" s="67"/>
      <c r="R121" s="67"/>
      <c r="S121" s="67"/>
      <c r="T121" s="67"/>
      <c r="U121" s="67" t="s">
        <v>131</v>
      </c>
      <c r="V121" s="67"/>
      <c r="W121" s="67"/>
      <c r="X121" s="67"/>
      <c r="Y121" s="67"/>
      <c r="Z121" s="67" t="s">
        <v>172</v>
      </c>
      <c r="AA121" s="67"/>
      <c r="AB121" s="67"/>
      <c r="AC121" s="67"/>
      <c r="AD121" s="67"/>
      <c r="AE121" s="67"/>
      <c r="AF121" s="67"/>
      <c r="AG121" s="67"/>
      <c r="AH121" s="67"/>
      <c r="AI121" s="67"/>
      <c r="AJ121" s="67"/>
      <c r="AK121" s="67"/>
      <c r="AL121" s="67"/>
      <c r="AM121" s="67"/>
      <c r="AN121" s="67"/>
      <c r="AO121" s="77">
        <v>100</v>
      </c>
      <c r="AP121" s="77"/>
      <c r="AQ121" s="77"/>
      <c r="AR121" s="77"/>
      <c r="AS121" s="77"/>
      <c r="AT121" s="77"/>
      <c r="AU121" s="77"/>
      <c r="AV121" s="77"/>
      <c r="AW121" s="77"/>
      <c r="AX121" s="77"/>
      <c r="AY121" s="77"/>
      <c r="AZ121" s="77"/>
      <c r="BA121" s="77"/>
      <c r="BB121" s="77"/>
      <c r="BC121" s="77"/>
      <c r="BD121" s="77"/>
      <c r="BE121" s="77">
        <f t="shared" si="5"/>
        <v>100</v>
      </c>
      <c r="BF121" s="77"/>
      <c r="BG121" s="77"/>
      <c r="BH121" s="77"/>
      <c r="BI121" s="77"/>
      <c r="BJ121" s="77"/>
      <c r="BK121" s="77"/>
      <c r="BL121" s="77"/>
    </row>
    <row r="122" spans="1:64" ht="30.75" customHeight="1">
      <c r="A122" s="138" t="s">
        <v>68</v>
      </c>
      <c r="B122" s="138"/>
      <c r="C122" s="138"/>
      <c r="D122" s="132" t="s">
        <v>238</v>
      </c>
      <c r="E122" s="132"/>
      <c r="F122" s="132"/>
      <c r="G122" s="132"/>
      <c r="H122" s="132"/>
      <c r="I122" s="132"/>
      <c r="J122" s="132"/>
      <c r="K122" s="132"/>
      <c r="L122" s="132"/>
      <c r="M122" s="132"/>
      <c r="N122" s="132"/>
      <c r="O122" s="132"/>
      <c r="P122" s="132"/>
      <c r="Q122" s="132"/>
      <c r="R122" s="132"/>
      <c r="S122" s="132"/>
      <c r="T122" s="132"/>
      <c r="U122" s="132" t="s">
        <v>131</v>
      </c>
      <c r="V122" s="132"/>
      <c r="W122" s="132"/>
      <c r="X122" s="132"/>
      <c r="Y122" s="132"/>
      <c r="Z122" s="133" t="s">
        <v>368</v>
      </c>
      <c r="AA122" s="134"/>
      <c r="AB122" s="134"/>
      <c r="AC122" s="134"/>
      <c r="AD122" s="134"/>
      <c r="AE122" s="134"/>
      <c r="AF122" s="134"/>
      <c r="AG122" s="134"/>
      <c r="AH122" s="134"/>
      <c r="AI122" s="134"/>
      <c r="AJ122" s="134"/>
      <c r="AK122" s="134"/>
      <c r="AL122" s="134"/>
      <c r="AM122" s="134"/>
      <c r="AN122" s="135"/>
      <c r="AO122" s="137"/>
      <c r="AP122" s="137"/>
      <c r="AQ122" s="137"/>
      <c r="AR122" s="137"/>
      <c r="AS122" s="137"/>
      <c r="AT122" s="137"/>
      <c r="AU122" s="137"/>
      <c r="AV122" s="137"/>
      <c r="AW122" s="136">
        <v>100</v>
      </c>
      <c r="AX122" s="136"/>
      <c r="AY122" s="136"/>
      <c r="AZ122" s="136"/>
      <c r="BA122" s="136"/>
      <c r="BB122" s="136"/>
      <c r="BC122" s="136"/>
      <c r="BD122" s="136"/>
      <c r="BE122" s="136">
        <f>AO122+AW122</f>
        <v>100</v>
      </c>
      <c r="BF122" s="136"/>
      <c r="BG122" s="136"/>
      <c r="BH122" s="136"/>
      <c r="BI122" s="136"/>
      <c r="BJ122" s="136"/>
      <c r="BK122" s="136"/>
      <c r="BL122" s="136"/>
    </row>
    <row r="123" spans="1:64" ht="62.25" customHeight="1">
      <c r="A123" s="138" t="s">
        <v>39</v>
      </c>
      <c r="B123" s="138"/>
      <c r="C123" s="138"/>
      <c r="D123" s="132" t="s">
        <v>267</v>
      </c>
      <c r="E123" s="132"/>
      <c r="F123" s="132"/>
      <c r="G123" s="132"/>
      <c r="H123" s="132"/>
      <c r="I123" s="132"/>
      <c r="J123" s="132"/>
      <c r="K123" s="132"/>
      <c r="L123" s="132"/>
      <c r="M123" s="132"/>
      <c r="N123" s="132"/>
      <c r="O123" s="132"/>
      <c r="P123" s="132"/>
      <c r="Q123" s="132"/>
      <c r="R123" s="132"/>
      <c r="S123" s="132"/>
      <c r="T123" s="132"/>
      <c r="U123" s="132" t="s">
        <v>131</v>
      </c>
      <c r="V123" s="132"/>
      <c r="W123" s="132"/>
      <c r="X123" s="132"/>
      <c r="Y123" s="132"/>
      <c r="Z123" s="133" t="s">
        <v>376</v>
      </c>
      <c r="AA123" s="134"/>
      <c r="AB123" s="134"/>
      <c r="AC123" s="134"/>
      <c r="AD123" s="134"/>
      <c r="AE123" s="134"/>
      <c r="AF123" s="134"/>
      <c r="AG123" s="134"/>
      <c r="AH123" s="134"/>
      <c r="AI123" s="134"/>
      <c r="AJ123" s="134"/>
      <c r="AK123" s="134"/>
      <c r="AL123" s="134"/>
      <c r="AM123" s="134"/>
      <c r="AN123" s="135"/>
      <c r="AO123" s="137"/>
      <c r="AP123" s="137"/>
      <c r="AQ123" s="137"/>
      <c r="AR123" s="137"/>
      <c r="AS123" s="137"/>
      <c r="AT123" s="137"/>
      <c r="AU123" s="137"/>
      <c r="AV123" s="137"/>
      <c r="AW123" s="137">
        <v>79</v>
      </c>
      <c r="AX123" s="137"/>
      <c r="AY123" s="137"/>
      <c r="AZ123" s="137"/>
      <c r="BA123" s="137"/>
      <c r="BB123" s="137"/>
      <c r="BC123" s="137"/>
      <c r="BD123" s="137"/>
      <c r="BE123" s="137">
        <f t="shared" si="5"/>
        <v>79</v>
      </c>
      <c r="BF123" s="137"/>
      <c r="BG123" s="137"/>
      <c r="BH123" s="137"/>
      <c r="BI123" s="137"/>
      <c r="BJ123" s="137"/>
      <c r="BK123" s="137"/>
      <c r="BL123" s="137"/>
    </row>
    <row r="124" spans="1:64" ht="48" customHeight="1">
      <c r="A124" s="138" t="s">
        <v>40</v>
      </c>
      <c r="B124" s="138"/>
      <c r="C124" s="138"/>
      <c r="D124" s="132" t="s">
        <v>264</v>
      </c>
      <c r="E124" s="132"/>
      <c r="F124" s="132"/>
      <c r="G124" s="132"/>
      <c r="H124" s="132"/>
      <c r="I124" s="132"/>
      <c r="J124" s="132"/>
      <c r="K124" s="132"/>
      <c r="L124" s="132"/>
      <c r="M124" s="132"/>
      <c r="N124" s="132"/>
      <c r="O124" s="132"/>
      <c r="P124" s="132"/>
      <c r="Q124" s="132"/>
      <c r="R124" s="132"/>
      <c r="S124" s="132"/>
      <c r="T124" s="132"/>
      <c r="U124" s="132" t="s">
        <v>131</v>
      </c>
      <c r="V124" s="132"/>
      <c r="W124" s="132"/>
      <c r="X124" s="132"/>
      <c r="Y124" s="132"/>
      <c r="Z124" s="133" t="s">
        <v>371</v>
      </c>
      <c r="AA124" s="134"/>
      <c r="AB124" s="134"/>
      <c r="AC124" s="134"/>
      <c r="AD124" s="134"/>
      <c r="AE124" s="134"/>
      <c r="AF124" s="134"/>
      <c r="AG124" s="134"/>
      <c r="AH124" s="134"/>
      <c r="AI124" s="134"/>
      <c r="AJ124" s="134"/>
      <c r="AK124" s="134"/>
      <c r="AL124" s="134"/>
      <c r="AM124" s="134"/>
      <c r="AN124" s="135"/>
      <c r="AO124" s="137"/>
      <c r="AP124" s="137"/>
      <c r="AQ124" s="137"/>
      <c r="AR124" s="137"/>
      <c r="AS124" s="137"/>
      <c r="AT124" s="137"/>
      <c r="AU124" s="137"/>
      <c r="AV124" s="137"/>
      <c r="AW124" s="137">
        <v>90</v>
      </c>
      <c r="AX124" s="137"/>
      <c r="AY124" s="137"/>
      <c r="AZ124" s="137"/>
      <c r="BA124" s="137"/>
      <c r="BB124" s="137"/>
      <c r="BC124" s="137"/>
      <c r="BD124" s="137"/>
      <c r="BE124" s="137">
        <f t="shared" si="5"/>
        <v>90</v>
      </c>
      <c r="BF124" s="137"/>
      <c r="BG124" s="137"/>
      <c r="BH124" s="137"/>
      <c r="BI124" s="137"/>
      <c r="BJ124" s="137"/>
      <c r="BK124" s="137"/>
      <c r="BL124" s="137"/>
    </row>
    <row r="125" spans="1:64" ht="40.5" customHeight="1">
      <c r="A125" s="138" t="s">
        <v>41</v>
      </c>
      <c r="B125" s="138"/>
      <c r="C125" s="138"/>
      <c r="D125" s="132" t="s">
        <v>239</v>
      </c>
      <c r="E125" s="132"/>
      <c r="F125" s="132"/>
      <c r="G125" s="132"/>
      <c r="H125" s="132"/>
      <c r="I125" s="132"/>
      <c r="J125" s="132"/>
      <c r="K125" s="132"/>
      <c r="L125" s="132"/>
      <c r="M125" s="132"/>
      <c r="N125" s="132"/>
      <c r="O125" s="132"/>
      <c r="P125" s="132"/>
      <c r="Q125" s="132"/>
      <c r="R125" s="132"/>
      <c r="S125" s="132"/>
      <c r="T125" s="132"/>
      <c r="U125" s="132" t="s">
        <v>131</v>
      </c>
      <c r="V125" s="132"/>
      <c r="W125" s="132"/>
      <c r="X125" s="132"/>
      <c r="Y125" s="132"/>
      <c r="Z125" s="133" t="s">
        <v>372</v>
      </c>
      <c r="AA125" s="134"/>
      <c r="AB125" s="134"/>
      <c r="AC125" s="134"/>
      <c r="AD125" s="134"/>
      <c r="AE125" s="134"/>
      <c r="AF125" s="134"/>
      <c r="AG125" s="134"/>
      <c r="AH125" s="134"/>
      <c r="AI125" s="134"/>
      <c r="AJ125" s="134"/>
      <c r="AK125" s="134"/>
      <c r="AL125" s="134"/>
      <c r="AM125" s="134"/>
      <c r="AN125" s="135"/>
      <c r="AO125" s="137"/>
      <c r="AP125" s="137"/>
      <c r="AQ125" s="137"/>
      <c r="AR125" s="137"/>
      <c r="AS125" s="137"/>
      <c r="AT125" s="137"/>
      <c r="AU125" s="137"/>
      <c r="AV125" s="137"/>
      <c r="AW125" s="136">
        <v>57</v>
      </c>
      <c r="AX125" s="136"/>
      <c r="AY125" s="136"/>
      <c r="AZ125" s="136"/>
      <c r="BA125" s="136"/>
      <c r="BB125" s="136"/>
      <c r="BC125" s="136"/>
      <c r="BD125" s="136"/>
      <c r="BE125" s="136">
        <f t="shared" si="5"/>
        <v>57</v>
      </c>
      <c r="BF125" s="136"/>
      <c r="BG125" s="136"/>
      <c r="BH125" s="136"/>
      <c r="BI125" s="136"/>
      <c r="BJ125" s="136"/>
      <c r="BK125" s="136"/>
      <c r="BL125" s="136"/>
    </row>
    <row r="126" spans="1:64" ht="27" customHeight="1">
      <c r="A126" s="138" t="s">
        <v>42</v>
      </c>
      <c r="B126" s="138"/>
      <c r="C126" s="138"/>
      <c r="D126" s="132" t="s">
        <v>240</v>
      </c>
      <c r="E126" s="132"/>
      <c r="F126" s="132"/>
      <c r="G126" s="132"/>
      <c r="H126" s="132"/>
      <c r="I126" s="132"/>
      <c r="J126" s="132"/>
      <c r="K126" s="132"/>
      <c r="L126" s="132"/>
      <c r="M126" s="132"/>
      <c r="N126" s="132"/>
      <c r="O126" s="132"/>
      <c r="P126" s="132"/>
      <c r="Q126" s="132"/>
      <c r="R126" s="132"/>
      <c r="S126" s="132"/>
      <c r="T126" s="132"/>
      <c r="U126" s="132" t="s">
        <v>131</v>
      </c>
      <c r="V126" s="132"/>
      <c r="W126" s="132"/>
      <c r="X126" s="132"/>
      <c r="Y126" s="132"/>
      <c r="Z126" s="133" t="s">
        <v>373</v>
      </c>
      <c r="AA126" s="134"/>
      <c r="AB126" s="134"/>
      <c r="AC126" s="134"/>
      <c r="AD126" s="134"/>
      <c r="AE126" s="134"/>
      <c r="AF126" s="134"/>
      <c r="AG126" s="134"/>
      <c r="AH126" s="134"/>
      <c r="AI126" s="134"/>
      <c r="AJ126" s="134"/>
      <c r="AK126" s="134"/>
      <c r="AL126" s="134"/>
      <c r="AM126" s="134"/>
      <c r="AN126" s="135"/>
      <c r="AO126" s="137"/>
      <c r="AP126" s="137"/>
      <c r="AQ126" s="137"/>
      <c r="AR126" s="137"/>
      <c r="AS126" s="137"/>
      <c r="AT126" s="137"/>
      <c r="AU126" s="137"/>
      <c r="AV126" s="137"/>
      <c r="AW126" s="136">
        <v>98</v>
      </c>
      <c r="AX126" s="136"/>
      <c r="AY126" s="136"/>
      <c r="AZ126" s="136"/>
      <c r="BA126" s="136"/>
      <c r="BB126" s="136"/>
      <c r="BC126" s="136"/>
      <c r="BD126" s="136"/>
      <c r="BE126" s="136">
        <f t="shared" si="5"/>
        <v>98</v>
      </c>
      <c r="BF126" s="136"/>
      <c r="BG126" s="136"/>
      <c r="BH126" s="136"/>
      <c r="BI126" s="136"/>
      <c r="BJ126" s="136"/>
      <c r="BK126" s="136"/>
      <c r="BL126" s="136"/>
    </row>
    <row r="127" spans="1:64" ht="39" customHeight="1">
      <c r="A127" s="138" t="s">
        <v>43</v>
      </c>
      <c r="B127" s="138"/>
      <c r="C127" s="138"/>
      <c r="D127" s="132" t="s">
        <v>241</v>
      </c>
      <c r="E127" s="132"/>
      <c r="F127" s="132"/>
      <c r="G127" s="132"/>
      <c r="H127" s="132"/>
      <c r="I127" s="132"/>
      <c r="J127" s="132"/>
      <c r="K127" s="132"/>
      <c r="L127" s="132"/>
      <c r="M127" s="132"/>
      <c r="N127" s="132"/>
      <c r="O127" s="132"/>
      <c r="P127" s="132"/>
      <c r="Q127" s="132"/>
      <c r="R127" s="132"/>
      <c r="S127" s="132"/>
      <c r="T127" s="132"/>
      <c r="U127" s="132" t="s">
        <v>131</v>
      </c>
      <c r="V127" s="132"/>
      <c r="W127" s="132"/>
      <c r="X127" s="132"/>
      <c r="Y127" s="132"/>
      <c r="Z127" s="133" t="s">
        <v>374</v>
      </c>
      <c r="AA127" s="134"/>
      <c r="AB127" s="134"/>
      <c r="AC127" s="134"/>
      <c r="AD127" s="134"/>
      <c r="AE127" s="134"/>
      <c r="AF127" s="134"/>
      <c r="AG127" s="134"/>
      <c r="AH127" s="134"/>
      <c r="AI127" s="134"/>
      <c r="AJ127" s="134"/>
      <c r="AK127" s="134"/>
      <c r="AL127" s="134"/>
      <c r="AM127" s="134"/>
      <c r="AN127" s="135"/>
      <c r="AO127" s="137"/>
      <c r="AP127" s="137"/>
      <c r="AQ127" s="137"/>
      <c r="AR127" s="137"/>
      <c r="AS127" s="137"/>
      <c r="AT127" s="137"/>
      <c r="AU127" s="137"/>
      <c r="AV127" s="137"/>
      <c r="AW127" s="137">
        <v>99.9</v>
      </c>
      <c r="AX127" s="137"/>
      <c r="AY127" s="137"/>
      <c r="AZ127" s="137"/>
      <c r="BA127" s="137"/>
      <c r="BB127" s="137"/>
      <c r="BC127" s="137"/>
      <c r="BD127" s="137"/>
      <c r="BE127" s="137">
        <f t="shared" si="5"/>
        <v>99.9</v>
      </c>
      <c r="BF127" s="137"/>
      <c r="BG127" s="137"/>
      <c r="BH127" s="137"/>
      <c r="BI127" s="137"/>
      <c r="BJ127" s="137"/>
      <c r="BK127" s="137"/>
      <c r="BL127" s="137"/>
    </row>
    <row r="128" spans="1:64" ht="55.5" customHeight="1">
      <c r="A128" s="138" t="s">
        <v>44</v>
      </c>
      <c r="B128" s="138"/>
      <c r="C128" s="138"/>
      <c r="D128" s="139" t="s">
        <v>299</v>
      </c>
      <c r="E128" s="141"/>
      <c r="F128" s="141"/>
      <c r="G128" s="141"/>
      <c r="H128" s="141"/>
      <c r="I128" s="141"/>
      <c r="J128" s="141"/>
      <c r="K128" s="141"/>
      <c r="L128" s="141"/>
      <c r="M128" s="141"/>
      <c r="N128" s="141"/>
      <c r="O128" s="141"/>
      <c r="P128" s="141"/>
      <c r="Q128" s="141"/>
      <c r="R128" s="141"/>
      <c r="S128" s="141"/>
      <c r="T128" s="141"/>
      <c r="U128" s="132" t="s">
        <v>131</v>
      </c>
      <c r="V128" s="132"/>
      <c r="W128" s="132"/>
      <c r="X128" s="132"/>
      <c r="Y128" s="132"/>
      <c r="Z128" s="133" t="s">
        <v>317</v>
      </c>
      <c r="AA128" s="134"/>
      <c r="AB128" s="134"/>
      <c r="AC128" s="134"/>
      <c r="AD128" s="134"/>
      <c r="AE128" s="134"/>
      <c r="AF128" s="134"/>
      <c r="AG128" s="134"/>
      <c r="AH128" s="134"/>
      <c r="AI128" s="134"/>
      <c r="AJ128" s="134"/>
      <c r="AK128" s="134"/>
      <c r="AL128" s="134"/>
      <c r="AM128" s="134"/>
      <c r="AN128" s="135"/>
      <c r="AO128" s="137"/>
      <c r="AP128" s="137"/>
      <c r="AQ128" s="137"/>
      <c r="AR128" s="137"/>
      <c r="AS128" s="137"/>
      <c r="AT128" s="137"/>
      <c r="AU128" s="137"/>
      <c r="AV128" s="137"/>
      <c r="AW128" s="137">
        <v>0</v>
      </c>
      <c r="AX128" s="137"/>
      <c r="AY128" s="137"/>
      <c r="AZ128" s="137"/>
      <c r="BA128" s="137"/>
      <c r="BB128" s="137"/>
      <c r="BC128" s="137"/>
      <c r="BD128" s="137"/>
      <c r="BE128" s="137">
        <f>AO128+AW128</f>
        <v>0</v>
      </c>
      <c r="BF128" s="137"/>
      <c r="BG128" s="137"/>
      <c r="BH128" s="137"/>
      <c r="BI128" s="137"/>
      <c r="BJ128" s="137"/>
      <c r="BK128" s="137"/>
      <c r="BL128" s="137"/>
    </row>
    <row r="129" spans="1:64" ht="71.25" customHeight="1">
      <c r="A129" s="138" t="s">
        <v>45</v>
      </c>
      <c r="B129" s="138"/>
      <c r="C129" s="138"/>
      <c r="D129" s="132" t="s">
        <v>263</v>
      </c>
      <c r="E129" s="132"/>
      <c r="F129" s="132"/>
      <c r="G129" s="132"/>
      <c r="H129" s="132"/>
      <c r="I129" s="132"/>
      <c r="J129" s="132"/>
      <c r="K129" s="132"/>
      <c r="L129" s="132"/>
      <c r="M129" s="132"/>
      <c r="N129" s="132"/>
      <c r="O129" s="132"/>
      <c r="P129" s="132"/>
      <c r="Q129" s="132"/>
      <c r="R129" s="132"/>
      <c r="S129" s="132"/>
      <c r="T129" s="132"/>
      <c r="U129" s="132" t="s">
        <v>131</v>
      </c>
      <c r="V129" s="132"/>
      <c r="W129" s="132"/>
      <c r="X129" s="132"/>
      <c r="Y129" s="132"/>
      <c r="Z129" s="133" t="s">
        <v>375</v>
      </c>
      <c r="AA129" s="134"/>
      <c r="AB129" s="134"/>
      <c r="AC129" s="134"/>
      <c r="AD129" s="134"/>
      <c r="AE129" s="134"/>
      <c r="AF129" s="134"/>
      <c r="AG129" s="134"/>
      <c r="AH129" s="134"/>
      <c r="AI129" s="134"/>
      <c r="AJ129" s="134"/>
      <c r="AK129" s="134"/>
      <c r="AL129" s="134"/>
      <c r="AM129" s="134"/>
      <c r="AN129" s="135"/>
      <c r="AO129" s="137"/>
      <c r="AP129" s="137"/>
      <c r="AQ129" s="137"/>
      <c r="AR129" s="137"/>
      <c r="AS129" s="137"/>
      <c r="AT129" s="137"/>
      <c r="AU129" s="137"/>
      <c r="AV129" s="137"/>
      <c r="AW129" s="137">
        <v>84</v>
      </c>
      <c r="AX129" s="137"/>
      <c r="AY129" s="137"/>
      <c r="AZ129" s="137"/>
      <c r="BA129" s="137"/>
      <c r="BB129" s="137"/>
      <c r="BC129" s="137"/>
      <c r="BD129" s="137"/>
      <c r="BE129" s="137">
        <f>AO129+AW129</f>
        <v>84</v>
      </c>
      <c r="BF129" s="137"/>
      <c r="BG129" s="137"/>
      <c r="BH129" s="137"/>
      <c r="BI129" s="137"/>
      <c r="BJ129" s="137"/>
      <c r="BK129" s="137"/>
      <c r="BL129" s="137"/>
    </row>
    <row r="130" spans="1:64" ht="52.5" customHeight="1">
      <c r="A130" s="72" t="s">
        <v>46</v>
      </c>
      <c r="B130" s="72"/>
      <c r="C130" s="72"/>
      <c r="D130" s="67" t="s">
        <v>51</v>
      </c>
      <c r="E130" s="67"/>
      <c r="F130" s="67"/>
      <c r="G130" s="67"/>
      <c r="H130" s="67"/>
      <c r="I130" s="67"/>
      <c r="J130" s="67"/>
      <c r="K130" s="67"/>
      <c r="L130" s="67"/>
      <c r="M130" s="67"/>
      <c r="N130" s="67"/>
      <c r="O130" s="67"/>
      <c r="P130" s="67"/>
      <c r="Q130" s="67"/>
      <c r="R130" s="67"/>
      <c r="S130" s="67"/>
      <c r="T130" s="67"/>
      <c r="U130" s="67" t="s">
        <v>131</v>
      </c>
      <c r="V130" s="67"/>
      <c r="W130" s="67"/>
      <c r="X130" s="67"/>
      <c r="Y130" s="67"/>
      <c r="Z130" s="73" t="s">
        <v>33</v>
      </c>
      <c r="AA130" s="74"/>
      <c r="AB130" s="74"/>
      <c r="AC130" s="74"/>
      <c r="AD130" s="74"/>
      <c r="AE130" s="74"/>
      <c r="AF130" s="74"/>
      <c r="AG130" s="74"/>
      <c r="AH130" s="74"/>
      <c r="AI130" s="74"/>
      <c r="AJ130" s="74"/>
      <c r="AK130" s="74"/>
      <c r="AL130" s="74"/>
      <c r="AM130" s="74"/>
      <c r="AN130" s="75"/>
      <c r="AO130" s="77">
        <v>0</v>
      </c>
      <c r="AP130" s="77"/>
      <c r="AQ130" s="77"/>
      <c r="AR130" s="77"/>
      <c r="AS130" s="77"/>
      <c r="AT130" s="77"/>
      <c r="AU130" s="77"/>
      <c r="AV130" s="77"/>
      <c r="AW130" s="77"/>
      <c r="AX130" s="77"/>
      <c r="AY130" s="77"/>
      <c r="AZ130" s="77"/>
      <c r="BA130" s="77"/>
      <c r="BB130" s="77"/>
      <c r="BC130" s="77"/>
      <c r="BD130" s="77"/>
      <c r="BE130" s="77">
        <f>AO130+AW130</f>
        <v>0</v>
      </c>
      <c r="BF130" s="77"/>
      <c r="BG130" s="77"/>
      <c r="BH130" s="77"/>
      <c r="BI130" s="77"/>
      <c r="BJ130" s="77"/>
      <c r="BK130" s="77"/>
      <c r="BL130" s="77"/>
    </row>
    <row r="131" spans="1:64" ht="54" customHeight="1">
      <c r="A131" s="72" t="s">
        <v>47</v>
      </c>
      <c r="B131" s="72"/>
      <c r="C131" s="72"/>
      <c r="D131" s="67" t="s">
        <v>49</v>
      </c>
      <c r="E131" s="67"/>
      <c r="F131" s="67"/>
      <c r="G131" s="67"/>
      <c r="H131" s="67"/>
      <c r="I131" s="67"/>
      <c r="J131" s="67"/>
      <c r="K131" s="67"/>
      <c r="L131" s="67"/>
      <c r="M131" s="67"/>
      <c r="N131" s="67"/>
      <c r="O131" s="67"/>
      <c r="P131" s="67"/>
      <c r="Q131" s="67"/>
      <c r="R131" s="67"/>
      <c r="S131" s="67"/>
      <c r="T131" s="67"/>
      <c r="U131" s="67" t="s">
        <v>131</v>
      </c>
      <c r="V131" s="67"/>
      <c r="W131" s="67"/>
      <c r="X131" s="67"/>
      <c r="Y131" s="67"/>
      <c r="Z131" s="73" t="s">
        <v>34</v>
      </c>
      <c r="AA131" s="74"/>
      <c r="AB131" s="74"/>
      <c r="AC131" s="74"/>
      <c r="AD131" s="74"/>
      <c r="AE131" s="74"/>
      <c r="AF131" s="74"/>
      <c r="AG131" s="74"/>
      <c r="AH131" s="74"/>
      <c r="AI131" s="74"/>
      <c r="AJ131" s="74"/>
      <c r="AK131" s="74"/>
      <c r="AL131" s="74"/>
      <c r="AM131" s="74"/>
      <c r="AN131" s="75"/>
      <c r="AO131" s="77">
        <v>0</v>
      </c>
      <c r="AP131" s="77"/>
      <c r="AQ131" s="77"/>
      <c r="AR131" s="77"/>
      <c r="AS131" s="77"/>
      <c r="AT131" s="77"/>
      <c r="AU131" s="77"/>
      <c r="AV131" s="77"/>
      <c r="AW131" s="77"/>
      <c r="AX131" s="77"/>
      <c r="AY131" s="77"/>
      <c r="AZ131" s="77"/>
      <c r="BA131" s="77"/>
      <c r="BB131" s="77"/>
      <c r="BC131" s="77"/>
      <c r="BD131" s="77"/>
      <c r="BE131" s="77">
        <f>AO131+AW131</f>
        <v>0</v>
      </c>
      <c r="BF131" s="77"/>
      <c r="BG131" s="77"/>
      <c r="BH131" s="77"/>
      <c r="BI131" s="77"/>
      <c r="BJ131" s="77"/>
      <c r="BK131" s="77"/>
      <c r="BL131" s="77"/>
    </row>
    <row r="132" spans="1:64" ht="57" customHeight="1">
      <c r="A132" s="72" t="s">
        <v>48</v>
      </c>
      <c r="B132" s="72"/>
      <c r="C132" s="72"/>
      <c r="D132" s="67" t="s">
        <v>50</v>
      </c>
      <c r="E132" s="67"/>
      <c r="F132" s="67"/>
      <c r="G132" s="67"/>
      <c r="H132" s="67"/>
      <c r="I132" s="67"/>
      <c r="J132" s="67"/>
      <c r="K132" s="67"/>
      <c r="L132" s="67"/>
      <c r="M132" s="67"/>
      <c r="N132" s="67"/>
      <c r="O132" s="67"/>
      <c r="P132" s="67"/>
      <c r="Q132" s="67"/>
      <c r="R132" s="67"/>
      <c r="S132" s="67"/>
      <c r="T132" s="67"/>
      <c r="U132" s="67" t="s">
        <v>131</v>
      </c>
      <c r="V132" s="67"/>
      <c r="W132" s="67"/>
      <c r="X132" s="67"/>
      <c r="Y132" s="67"/>
      <c r="Z132" s="73" t="s">
        <v>35</v>
      </c>
      <c r="AA132" s="74"/>
      <c r="AB132" s="74"/>
      <c r="AC132" s="74"/>
      <c r="AD132" s="74"/>
      <c r="AE132" s="74"/>
      <c r="AF132" s="74"/>
      <c r="AG132" s="74"/>
      <c r="AH132" s="74"/>
      <c r="AI132" s="74"/>
      <c r="AJ132" s="74"/>
      <c r="AK132" s="74"/>
      <c r="AL132" s="74"/>
      <c r="AM132" s="74"/>
      <c r="AN132" s="75"/>
      <c r="AO132" s="77">
        <v>0</v>
      </c>
      <c r="AP132" s="77"/>
      <c r="AQ132" s="77"/>
      <c r="AR132" s="77"/>
      <c r="AS132" s="77"/>
      <c r="AT132" s="77"/>
      <c r="AU132" s="77"/>
      <c r="AV132" s="77"/>
      <c r="AW132" s="77"/>
      <c r="AX132" s="77"/>
      <c r="AY132" s="77"/>
      <c r="AZ132" s="77"/>
      <c r="BA132" s="77"/>
      <c r="BB132" s="77"/>
      <c r="BC132" s="77"/>
      <c r="BD132" s="77"/>
      <c r="BE132" s="77">
        <f t="shared" si="5"/>
        <v>0</v>
      </c>
      <c r="BF132" s="77"/>
      <c r="BG132" s="77"/>
      <c r="BH132" s="77"/>
      <c r="BI132" s="77"/>
      <c r="BJ132" s="77"/>
      <c r="BK132" s="77"/>
      <c r="BL132" s="77"/>
    </row>
    <row r="133" spans="41:64" ht="7.5" customHeight="1">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59" ht="15.75" customHeight="1">
      <c r="A134" s="85" t="s">
        <v>132</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17"/>
      <c r="AC134" s="17"/>
      <c r="AD134" s="17"/>
      <c r="AE134" s="17"/>
      <c r="AF134" s="17"/>
      <c r="AG134" s="17"/>
      <c r="AH134" s="17"/>
      <c r="AI134" s="17"/>
      <c r="AJ134" s="17"/>
      <c r="AK134" s="17"/>
      <c r="AL134" s="17"/>
      <c r="AM134" s="17"/>
      <c r="AN134" s="18"/>
      <c r="AO134" s="86" t="s">
        <v>133</v>
      </c>
      <c r="AP134" s="86"/>
      <c r="AQ134" s="86"/>
      <c r="AR134" s="86"/>
      <c r="AS134" s="86"/>
      <c r="AT134" s="86"/>
      <c r="AU134" s="86"/>
      <c r="AV134" s="86"/>
      <c r="AW134" s="86"/>
      <c r="AX134" s="86"/>
      <c r="AY134" s="86"/>
      <c r="AZ134" s="86"/>
      <c r="BA134" s="86"/>
      <c r="BB134" s="86"/>
      <c r="BC134" s="86"/>
      <c r="BD134" s="86"/>
      <c r="BE134" s="86"/>
      <c r="BF134" s="86"/>
      <c r="BG134" s="86"/>
    </row>
    <row r="135" spans="24:59" ht="9" customHeight="1">
      <c r="X135" s="19"/>
      <c r="Y135" s="19"/>
      <c r="Z135" s="19"/>
      <c r="AA135" s="19"/>
      <c r="AB135" s="91" t="s">
        <v>80</v>
      </c>
      <c r="AC135" s="91"/>
      <c r="AD135" s="91"/>
      <c r="AE135" s="91"/>
      <c r="AF135" s="91"/>
      <c r="AG135" s="91"/>
      <c r="AH135" s="91"/>
      <c r="AI135" s="91"/>
      <c r="AJ135" s="91"/>
      <c r="AK135" s="91"/>
      <c r="AL135" s="91"/>
      <c r="AM135" s="91"/>
      <c r="AO135" s="84" t="s">
        <v>116</v>
      </c>
      <c r="AP135" s="84"/>
      <c r="AQ135" s="84"/>
      <c r="AR135" s="84"/>
      <c r="AS135" s="84"/>
      <c r="AT135" s="84"/>
      <c r="AU135" s="84"/>
      <c r="AV135" s="84"/>
      <c r="AW135" s="84"/>
      <c r="AX135" s="84"/>
      <c r="AY135" s="84"/>
      <c r="AZ135" s="84"/>
      <c r="BA135" s="84"/>
      <c r="BB135" s="84"/>
      <c r="BC135" s="84"/>
      <c r="BD135" s="84"/>
      <c r="BE135" s="84"/>
      <c r="BF135" s="84"/>
      <c r="BG135" s="84"/>
    </row>
    <row r="136" spans="1:6" ht="15.75" customHeight="1">
      <c r="A136" s="108" t="s">
        <v>78</v>
      </c>
      <c r="B136" s="108"/>
      <c r="C136" s="108"/>
      <c r="D136" s="108"/>
      <c r="E136" s="108"/>
      <c r="F136" s="108"/>
    </row>
    <row r="137" spans="1:46" ht="12.75" customHeight="1">
      <c r="A137" s="90" t="s">
        <v>175</v>
      </c>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25"/>
      <c r="AC137" s="25"/>
      <c r="AD137" s="25"/>
      <c r="AE137" s="25"/>
      <c r="AF137" s="25"/>
      <c r="AG137" s="25"/>
      <c r="AH137" s="25"/>
      <c r="AI137" s="25"/>
      <c r="AJ137" s="25"/>
      <c r="AK137" s="25"/>
      <c r="AL137" s="25"/>
      <c r="AM137" s="25"/>
      <c r="AN137" s="25"/>
      <c r="AO137" s="25"/>
      <c r="AP137" s="25"/>
      <c r="AQ137" s="25"/>
      <c r="AR137" s="25"/>
      <c r="AS137" s="25"/>
      <c r="AT137" s="26"/>
    </row>
    <row r="138" spans="1:45" ht="12.75">
      <c r="A138" s="23" t="s">
        <v>112</v>
      </c>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4"/>
      <c r="AC138" s="24"/>
      <c r="AD138" s="24"/>
      <c r="AE138" s="24"/>
      <c r="AF138" s="24"/>
      <c r="AG138" s="24"/>
      <c r="AH138" s="24"/>
      <c r="AI138" s="24"/>
      <c r="AJ138" s="24"/>
      <c r="AK138" s="24"/>
      <c r="AL138" s="24"/>
      <c r="AM138" s="24"/>
      <c r="AN138" s="24"/>
      <c r="AO138" s="24"/>
      <c r="AP138" s="24"/>
      <c r="AQ138" s="24"/>
      <c r="AR138" s="24"/>
      <c r="AS138" s="24"/>
    </row>
    <row r="139" spans="1:45" ht="12"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row>
    <row r="140" spans="1:59" ht="15" customHeight="1">
      <c r="A140" s="94" t="s">
        <v>36</v>
      </c>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17"/>
      <c r="AC140" s="17"/>
      <c r="AD140" s="17"/>
      <c r="AE140" s="17"/>
      <c r="AF140" s="17"/>
      <c r="AG140" s="17"/>
      <c r="AH140" s="17"/>
      <c r="AI140" s="17"/>
      <c r="AJ140" s="17"/>
      <c r="AK140" s="17"/>
      <c r="AL140" s="17"/>
      <c r="AM140" s="17"/>
      <c r="AN140" s="18"/>
      <c r="AO140" s="86" t="s">
        <v>125</v>
      </c>
      <c r="AP140" s="86"/>
      <c r="AQ140" s="86"/>
      <c r="AR140" s="86"/>
      <c r="AS140" s="86"/>
      <c r="AT140" s="86"/>
      <c r="AU140" s="86"/>
      <c r="AV140" s="86"/>
      <c r="AW140" s="86"/>
      <c r="AX140" s="86"/>
      <c r="AY140" s="86"/>
      <c r="AZ140" s="86"/>
      <c r="BA140" s="86"/>
      <c r="BB140" s="86"/>
      <c r="BC140" s="86"/>
      <c r="BD140" s="86"/>
      <c r="BE140" s="86"/>
      <c r="BF140" s="86"/>
      <c r="BG140" s="86"/>
    </row>
    <row r="141" spans="24:59" ht="12.75">
      <c r="X141" s="19"/>
      <c r="Y141" s="19"/>
      <c r="Z141" s="19"/>
      <c r="AA141" s="19"/>
      <c r="AB141" s="19"/>
      <c r="AC141" s="19"/>
      <c r="AD141" s="19"/>
      <c r="AE141" s="19"/>
      <c r="AF141" s="19"/>
      <c r="AG141" s="19" t="s">
        <v>80</v>
      </c>
      <c r="AH141" s="19"/>
      <c r="AI141" s="19"/>
      <c r="AJ141" s="19"/>
      <c r="AK141" s="19"/>
      <c r="AL141" s="19"/>
      <c r="AM141" s="19"/>
      <c r="AO141" s="84" t="s">
        <v>116</v>
      </c>
      <c r="AP141" s="84"/>
      <c r="AQ141" s="84"/>
      <c r="AR141" s="84"/>
      <c r="AS141" s="84"/>
      <c r="AT141" s="84"/>
      <c r="AU141" s="84"/>
      <c r="AV141" s="84"/>
      <c r="AW141" s="84"/>
      <c r="AX141" s="84"/>
      <c r="AY141" s="84"/>
      <c r="AZ141" s="84"/>
      <c r="BA141" s="84"/>
      <c r="BB141" s="84"/>
      <c r="BC141" s="84"/>
      <c r="BD141" s="84"/>
      <c r="BE141" s="84"/>
      <c r="BF141" s="84"/>
      <c r="BG141" s="84"/>
    </row>
    <row r="142" spans="1:17" ht="12.75">
      <c r="A142" s="84" t="s">
        <v>110</v>
      </c>
      <c r="B142" s="84"/>
      <c r="C142" s="84"/>
      <c r="D142" s="84"/>
      <c r="E142" s="84"/>
      <c r="F142" s="84"/>
      <c r="G142" s="84"/>
      <c r="H142" s="84"/>
      <c r="I142" s="20"/>
      <c r="J142" s="20"/>
      <c r="K142" s="20"/>
      <c r="L142" s="20"/>
      <c r="M142" s="20"/>
      <c r="N142" s="20"/>
      <c r="O142" s="20"/>
      <c r="P142" s="20"/>
      <c r="Q142" s="20"/>
    </row>
    <row r="143" ht="12.75">
      <c r="A143" s="22" t="s">
        <v>111</v>
      </c>
    </row>
  </sheetData>
  <sheetProtection/>
  <mergeCells count="664">
    <mergeCell ref="BE92:BL92"/>
    <mergeCell ref="D100:T100"/>
    <mergeCell ref="U100:Y100"/>
    <mergeCell ref="Z100:AN100"/>
    <mergeCell ref="AO100:AV100"/>
    <mergeCell ref="AW92:BD92"/>
    <mergeCell ref="AW93:BD93"/>
    <mergeCell ref="BE93:BL93"/>
    <mergeCell ref="AW94:BD94"/>
    <mergeCell ref="BE94:BL94"/>
    <mergeCell ref="A36:F36"/>
    <mergeCell ref="G36:BL36"/>
    <mergeCell ref="AO91:AV91"/>
    <mergeCell ref="BE89:BL89"/>
    <mergeCell ref="BE88:BL88"/>
    <mergeCell ref="AW87:BD87"/>
    <mergeCell ref="AO88:AV88"/>
    <mergeCell ref="AW91:BD91"/>
    <mergeCell ref="BE87:BL87"/>
    <mergeCell ref="U87:Y87"/>
    <mergeCell ref="BE129:BL129"/>
    <mergeCell ref="AO118:AV118"/>
    <mergeCell ref="AW118:BD118"/>
    <mergeCell ref="BE118:BL118"/>
    <mergeCell ref="BE127:BL127"/>
    <mergeCell ref="AW128:BD128"/>
    <mergeCell ref="BE125:BL125"/>
    <mergeCell ref="AW125:BD125"/>
    <mergeCell ref="BE123:BL123"/>
    <mergeCell ref="BE119:BL119"/>
    <mergeCell ref="A125:C125"/>
    <mergeCell ref="AO116:AV116"/>
    <mergeCell ref="A129:C129"/>
    <mergeCell ref="A130:C130"/>
    <mergeCell ref="D130:T130"/>
    <mergeCell ref="U130:Y130"/>
    <mergeCell ref="Z130:AN130"/>
    <mergeCell ref="D129:T129"/>
    <mergeCell ref="U129:Y129"/>
    <mergeCell ref="Z129:AN129"/>
    <mergeCell ref="A121:C121"/>
    <mergeCell ref="Z122:AN122"/>
    <mergeCell ref="D120:T120"/>
    <mergeCell ref="D121:T121"/>
    <mergeCell ref="A120:C120"/>
    <mergeCell ref="A131:C131"/>
    <mergeCell ref="D131:T131"/>
    <mergeCell ref="U131:Y131"/>
    <mergeCell ref="Z131:AN131"/>
    <mergeCell ref="D128:T128"/>
    <mergeCell ref="U128:Y128"/>
    <mergeCell ref="AW130:BD130"/>
    <mergeCell ref="Z120:AN120"/>
    <mergeCell ref="AO128:AV128"/>
    <mergeCell ref="AO129:AV129"/>
    <mergeCell ref="AW129:BD129"/>
    <mergeCell ref="Z121:AN121"/>
    <mergeCell ref="D125:T125"/>
    <mergeCell ref="U125:Y125"/>
    <mergeCell ref="BE130:BL130"/>
    <mergeCell ref="BE128:BL128"/>
    <mergeCell ref="BE117:BL117"/>
    <mergeCell ref="U117:Y117"/>
    <mergeCell ref="Z117:AN117"/>
    <mergeCell ref="AO117:AV117"/>
    <mergeCell ref="AW117:BD117"/>
    <mergeCell ref="AO120:AV120"/>
    <mergeCell ref="AO121:AV121"/>
    <mergeCell ref="AW127:BD127"/>
    <mergeCell ref="AO114:AV114"/>
    <mergeCell ref="AO115:AV115"/>
    <mergeCell ref="AO119:AV119"/>
    <mergeCell ref="AO131:AV131"/>
    <mergeCell ref="AO123:AV123"/>
    <mergeCell ref="AW131:BD131"/>
    <mergeCell ref="AW115:BD115"/>
    <mergeCell ref="AW116:BD116"/>
    <mergeCell ref="AO130:AV130"/>
    <mergeCell ref="AO126:AV126"/>
    <mergeCell ref="AW124:BD124"/>
    <mergeCell ref="AO124:AV124"/>
    <mergeCell ref="AW126:BD126"/>
    <mergeCell ref="AW122:BD122"/>
    <mergeCell ref="AW123:BD123"/>
    <mergeCell ref="BE131:BL131"/>
    <mergeCell ref="A118:C118"/>
    <mergeCell ref="D118:T118"/>
    <mergeCell ref="U118:Y118"/>
    <mergeCell ref="Z118:AN118"/>
    <mergeCell ref="A128:C128"/>
    <mergeCell ref="Z128:AN128"/>
    <mergeCell ref="BE126:BL126"/>
    <mergeCell ref="AW121:BD121"/>
    <mergeCell ref="BE120:BL120"/>
    <mergeCell ref="AO87:AV87"/>
    <mergeCell ref="AW90:BD90"/>
    <mergeCell ref="BE103:BL103"/>
    <mergeCell ref="A104:C104"/>
    <mergeCell ref="D104:T104"/>
    <mergeCell ref="U104:Y104"/>
    <mergeCell ref="Z104:AN104"/>
    <mergeCell ref="AO104:AV104"/>
    <mergeCell ref="AW104:BD104"/>
    <mergeCell ref="U103:Y103"/>
    <mergeCell ref="BE90:BL90"/>
    <mergeCell ref="AW89:BD89"/>
    <mergeCell ref="BE91:BL91"/>
    <mergeCell ref="D88:T88"/>
    <mergeCell ref="U88:Y88"/>
    <mergeCell ref="Z88:AN88"/>
    <mergeCell ref="AW88:BD88"/>
    <mergeCell ref="AO90:AV90"/>
    <mergeCell ref="Z86:AN86"/>
    <mergeCell ref="D87:T87"/>
    <mergeCell ref="AO84:AV84"/>
    <mergeCell ref="D78:T78"/>
    <mergeCell ref="U80:Y80"/>
    <mergeCell ref="Z78:AN78"/>
    <mergeCell ref="D79:T79"/>
    <mergeCell ref="Z79:AN79"/>
    <mergeCell ref="D80:T80"/>
    <mergeCell ref="U78:Y78"/>
    <mergeCell ref="BE82:BL82"/>
    <mergeCell ref="D81:T81"/>
    <mergeCell ref="U81:Y81"/>
    <mergeCell ref="Z81:AN81"/>
    <mergeCell ref="D82:T82"/>
    <mergeCell ref="AW82:BD82"/>
    <mergeCell ref="BE81:BL81"/>
    <mergeCell ref="U82:Y82"/>
    <mergeCell ref="U79:Y79"/>
    <mergeCell ref="D83:T83"/>
    <mergeCell ref="D85:T85"/>
    <mergeCell ref="D86:T86"/>
    <mergeCell ref="U86:Y86"/>
    <mergeCell ref="U83:Y83"/>
    <mergeCell ref="D84:T84"/>
    <mergeCell ref="U84:Y84"/>
    <mergeCell ref="AW83:BD83"/>
    <mergeCell ref="AO82:AV82"/>
    <mergeCell ref="Z80:AN80"/>
    <mergeCell ref="AW77:BD77"/>
    <mergeCell ref="AW79:BD79"/>
    <mergeCell ref="AO79:AV79"/>
    <mergeCell ref="Z82:AN82"/>
    <mergeCell ref="AO80:AV80"/>
    <mergeCell ref="Z83:AN83"/>
    <mergeCell ref="BE77:BL77"/>
    <mergeCell ref="AO81:AV81"/>
    <mergeCell ref="AW81:BD81"/>
    <mergeCell ref="BE80:BL80"/>
    <mergeCell ref="AW80:BD80"/>
    <mergeCell ref="AW78:BD78"/>
    <mergeCell ref="AO78:AV78"/>
    <mergeCell ref="BE78:BL78"/>
    <mergeCell ref="BE79:BL79"/>
    <mergeCell ref="BE76:BL76"/>
    <mergeCell ref="AW76:BD76"/>
    <mergeCell ref="A75:C75"/>
    <mergeCell ref="D75:T75"/>
    <mergeCell ref="Z75:AN75"/>
    <mergeCell ref="AO75:AV75"/>
    <mergeCell ref="BE75:BL75"/>
    <mergeCell ref="Z76:AN76"/>
    <mergeCell ref="AW75:BD75"/>
    <mergeCell ref="AO76:AV76"/>
    <mergeCell ref="AO71:AV71"/>
    <mergeCell ref="A72:C72"/>
    <mergeCell ref="U73:Y73"/>
    <mergeCell ref="D72:T72"/>
    <mergeCell ref="A73:C73"/>
    <mergeCell ref="AO73:AV73"/>
    <mergeCell ref="D73:T73"/>
    <mergeCell ref="U72:Y72"/>
    <mergeCell ref="Z72:AN72"/>
    <mergeCell ref="AO72:AV72"/>
    <mergeCell ref="BE67:BL67"/>
    <mergeCell ref="AW66:BD66"/>
    <mergeCell ref="A61:C61"/>
    <mergeCell ref="A62:C62"/>
    <mergeCell ref="D62:AJ62"/>
    <mergeCell ref="A63:C63"/>
    <mergeCell ref="A66:C66"/>
    <mergeCell ref="A67:C67"/>
    <mergeCell ref="A64:C64"/>
    <mergeCell ref="U66:Y66"/>
    <mergeCell ref="BE74:BL74"/>
    <mergeCell ref="BE71:BL71"/>
    <mergeCell ref="BE72:BL72"/>
    <mergeCell ref="AW74:BD74"/>
    <mergeCell ref="AW72:BD72"/>
    <mergeCell ref="D59:AJ59"/>
    <mergeCell ref="AW71:BD71"/>
    <mergeCell ref="AW73:BD73"/>
    <mergeCell ref="BE73:BL73"/>
    <mergeCell ref="D67:T67"/>
    <mergeCell ref="D64:AJ64"/>
    <mergeCell ref="D60:AJ60"/>
    <mergeCell ref="AK61:AT61"/>
    <mergeCell ref="AO66:AV66"/>
    <mergeCell ref="D66:T66"/>
    <mergeCell ref="AU55:BC55"/>
    <mergeCell ref="AU53:BC53"/>
    <mergeCell ref="AU54:BC54"/>
    <mergeCell ref="AK54:AT54"/>
    <mergeCell ref="D47:AJ47"/>
    <mergeCell ref="A49:C49"/>
    <mergeCell ref="A48:C48"/>
    <mergeCell ref="AK53:AT53"/>
    <mergeCell ref="AK51:AT51"/>
    <mergeCell ref="D58:AJ58"/>
    <mergeCell ref="A50:C50"/>
    <mergeCell ref="D50:AJ50"/>
    <mergeCell ref="D48:AJ48"/>
    <mergeCell ref="D49:AJ49"/>
    <mergeCell ref="D53:AJ53"/>
    <mergeCell ref="A51:C51"/>
    <mergeCell ref="D51:AJ51"/>
    <mergeCell ref="A55:C55"/>
    <mergeCell ref="D55:AJ55"/>
    <mergeCell ref="A54:C54"/>
    <mergeCell ref="D54:AJ54"/>
    <mergeCell ref="A37:AZ37"/>
    <mergeCell ref="A39:C40"/>
    <mergeCell ref="D41:AJ41"/>
    <mergeCell ref="D44:AJ44"/>
    <mergeCell ref="AU44:BC44"/>
    <mergeCell ref="AU43:BC43"/>
    <mergeCell ref="A42:C42"/>
    <mergeCell ref="D43:AJ43"/>
    <mergeCell ref="AK43:AT43"/>
    <mergeCell ref="D42:AJ42"/>
    <mergeCell ref="A29:F29"/>
    <mergeCell ref="G29:BL29"/>
    <mergeCell ref="A30:F30"/>
    <mergeCell ref="A31:F31"/>
    <mergeCell ref="G31:BL31"/>
    <mergeCell ref="G30:BL30"/>
    <mergeCell ref="G32:BL32"/>
    <mergeCell ref="A35:F35"/>
    <mergeCell ref="G35:BL35"/>
    <mergeCell ref="BE83:BL83"/>
    <mergeCell ref="BD50:BL50"/>
    <mergeCell ref="BD53:BL53"/>
    <mergeCell ref="BD54:BL54"/>
    <mergeCell ref="AW67:BD67"/>
    <mergeCell ref="BD62:BL62"/>
    <mergeCell ref="BD60:BL60"/>
    <mergeCell ref="AW85:BD85"/>
    <mergeCell ref="AW84:BD84"/>
    <mergeCell ref="AW86:BD86"/>
    <mergeCell ref="BE84:BL84"/>
    <mergeCell ref="BE85:BL85"/>
    <mergeCell ref="BE86:BL86"/>
    <mergeCell ref="BE107:BL107"/>
    <mergeCell ref="BE110:BL110"/>
    <mergeCell ref="BE113:BL113"/>
    <mergeCell ref="AW108:BD108"/>
    <mergeCell ref="BE108:BL108"/>
    <mergeCell ref="BE111:BL111"/>
    <mergeCell ref="BE109:BL109"/>
    <mergeCell ref="BE112:BL112"/>
    <mergeCell ref="A109:C109"/>
    <mergeCell ref="U107:Y107"/>
    <mergeCell ref="AW101:BD101"/>
    <mergeCell ref="AW107:BD107"/>
    <mergeCell ref="AO105:AV105"/>
    <mergeCell ref="AO101:AV101"/>
    <mergeCell ref="AW105:BD105"/>
    <mergeCell ref="D102:T102"/>
    <mergeCell ref="U102:Y102"/>
    <mergeCell ref="Z102:AN102"/>
    <mergeCell ref="D119:T119"/>
    <mergeCell ref="A119:C119"/>
    <mergeCell ref="A112:C112"/>
    <mergeCell ref="A114:C114"/>
    <mergeCell ref="A113:C113"/>
    <mergeCell ref="A117:C117"/>
    <mergeCell ref="A116:C116"/>
    <mergeCell ref="A111:C111"/>
    <mergeCell ref="D116:T116"/>
    <mergeCell ref="A110:C110"/>
    <mergeCell ref="Z119:AN119"/>
    <mergeCell ref="Z114:AN114"/>
    <mergeCell ref="U116:Y116"/>
    <mergeCell ref="Z116:AN116"/>
    <mergeCell ref="Z112:AN112"/>
    <mergeCell ref="Z111:AN111"/>
    <mergeCell ref="Z110:AN110"/>
    <mergeCell ref="BE95:BL95"/>
    <mergeCell ref="A106:C106"/>
    <mergeCell ref="D110:T110"/>
    <mergeCell ref="D112:T112"/>
    <mergeCell ref="U112:Y112"/>
    <mergeCell ref="D108:T108"/>
    <mergeCell ref="D109:T109"/>
    <mergeCell ref="D111:T111"/>
    <mergeCell ref="U111:Y111"/>
    <mergeCell ref="A107:C107"/>
    <mergeCell ref="BD61:BL61"/>
    <mergeCell ref="AW95:BD95"/>
    <mergeCell ref="BE106:BL106"/>
    <mergeCell ref="BD44:BL44"/>
    <mergeCell ref="BD45:BL45"/>
    <mergeCell ref="BD47:BL47"/>
    <mergeCell ref="BD58:BL58"/>
    <mergeCell ref="BD48:BL48"/>
    <mergeCell ref="BD49:BL49"/>
    <mergeCell ref="BD52:BL52"/>
    <mergeCell ref="AK47:AT47"/>
    <mergeCell ref="D46:AJ46"/>
    <mergeCell ref="BE66:BL66"/>
    <mergeCell ref="AU61:BC61"/>
    <mergeCell ref="AU64:BC64"/>
    <mergeCell ref="BD63:BL63"/>
    <mergeCell ref="BD64:BL64"/>
    <mergeCell ref="A65:BL65"/>
    <mergeCell ref="AU62:BC62"/>
    <mergeCell ref="D61:AJ61"/>
    <mergeCell ref="A60:C60"/>
    <mergeCell ref="A53:C53"/>
    <mergeCell ref="A46:C46"/>
    <mergeCell ref="A43:C43"/>
    <mergeCell ref="A45:C45"/>
    <mergeCell ref="A44:C44"/>
    <mergeCell ref="A47:C47"/>
    <mergeCell ref="A59:C59"/>
    <mergeCell ref="AU48:BC48"/>
    <mergeCell ref="AK48:AT48"/>
    <mergeCell ref="AU49:BC49"/>
    <mergeCell ref="A52:C52"/>
    <mergeCell ref="D52:AJ52"/>
    <mergeCell ref="AU51:BC51"/>
    <mergeCell ref="AK50:AT50"/>
    <mergeCell ref="AK49:AT49"/>
    <mergeCell ref="BD46:BL46"/>
    <mergeCell ref="AK39:AT40"/>
    <mergeCell ref="BD39:BL40"/>
    <mergeCell ref="AK41:AT41"/>
    <mergeCell ref="AU42:BC42"/>
    <mergeCell ref="AK44:AT44"/>
    <mergeCell ref="AU45:BC45"/>
    <mergeCell ref="BD43:BL43"/>
    <mergeCell ref="BD42:BL42"/>
    <mergeCell ref="AK42:AT42"/>
    <mergeCell ref="AO74:AV74"/>
    <mergeCell ref="AO70:AV70"/>
    <mergeCell ref="G33:BL33"/>
    <mergeCell ref="AU46:BC46"/>
    <mergeCell ref="AU47:BC47"/>
    <mergeCell ref="AU58:BC58"/>
    <mergeCell ref="AK52:AT52"/>
    <mergeCell ref="AU52:BC52"/>
    <mergeCell ref="AU50:BC50"/>
    <mergeCell ref="D45:AJ45"/>
    <mergeCell ref="AK60:AT60"/>
    <mergeCell ref="A38:BK38"/>
    <mergeCell ref="Z73:AN73"/>
    <mergeCell ref="Z77:AN77"/>
    <mergeCell ref="AO67:AV67"/>
    <mergeCell ref="D39:AJ40"/>
    <mergeCell ref="AU39:BC40"/>
    <mergeCell ref="AU41:BC41"/>
    <mergeCell ref="AO77:AV77"/>
    <mergeCell ref="AK55:AT55"/>
    <mergeCell ref="AO1:BL1"/>
    <mergeCell ref="A56:BL56"/>
    <mergeCell ref="U16:AD16"/>
    <mergeCell ref="AE16:AR16"/>
    <mergeCell ref="D14:J14"/>
    <mergeCell ref="D15:J15"/>
    <mergeCell ref="L15:AB15"/>
    <mergeCell ref="AK46:AT46"/>
    <mergeCell ref="A41:C41"/>
    <mergeCell ref="BD41:BL41"/>
    <mergeCell ref="Z84:AN84"/>
    <mergeCell ref="AO92:AV92"/>
    <mergeCell ref="U85:Y85"/>
    <mergeCell ref="Z93:AN93"/>
    <mergeCell ref="AO93:AV93"/>
    <mergeCell ref="AO86:AV86"/>
    <mergeCell ref="Z87:AN87"/>
    <mergeCell ref="Z90:AN90"/>
    <mergeCell ref="Z91:AN91"/>
    <mergeCell ref="Z89:AN89"/>
    <mergeCell ref="U94:Y94"/>
    <mergeCell ref="U91:Y91"/>
    <mergeCell ref="U92:Y92"/>
    <mergeCell ref="Z92:AN92"/>
    <mergeCell ref="U93:Y93"/>
    <mergeCell ref="Z107:AN107"/>
    <mergeCell ref="AO94:AV94"/>
    <mergeCell ref="Z95:AN95"/>
    <mergeCell ref="Z94:AN94"/>
    <mergeCell ref="AO102:AV102"/>
    <mergeCell ref="AO103:AV103"/>
    <mergeCell ref="Z96:AN96"/>
    <mergeCell ref="AO106:AV106"/>
    <mergeCell ref="AO107:AV107"/>
    <mergeCell ref="Z105:AN105"/>
    <mergeCell ref="Z109:AN109"/>
    <mergeCell ref="AO109:AV109"/>
    <mergeCell ref="AW109:BD109"/>
    <mergeCell ref="Z108:AN108"/>
    <mergeCell ref="AO108:AV108"/>
    <mergeCell ref="AO110:AV110"/>
    <mergeCell ref="AW111:BD111"/>
    <mergeCell ref="AW110:BD110"/>
    <mergeCell ref="AW113:BD113"/>
    <mergeCell ref="AW112:BD112"/>
    <mergeCell ref="AO113:AV113"/>
    <mergeCell ref="AO111:AV111"/>
    <mergeCell ref="AO112:AV112"/>
    <mergeCell ref="AW119:BD119"/>
    <mergeCell ref="AW120:BD120"/>
    <mergeCell ref="AW114:BD114"/>
    <mergeCell ref="BE114:BL114"/>
    <mergeCell ref="BE116:BL116"/>
    <mergeCell ref="BE115:BL115"/>
    <mergeCell ref="BE121:BL121"/>
    <mergeCell ref="AW99:BD99"/>
    <mergeCell ref="AO95:AV95"/>
    <mergeCell ref="AO99:AV99"/>
    <mergeCell ref="AO97:AV97"/>
    <mergeCell ref="AW97:BD97"/>
    <mergeCell ref="AW98:BD98"/>
    <mergeCell ref="AO96:AV96"/>
    <mergeCell ref="AW96:BD96"/>
    <mergeCell ref="BE97:BL97"/>
    <mergeCell ref="AC15:BL15"/>
    <mergeCell ref="BD16:BL16"/>
    <mergeCell ref="L14:Y14"/>
    <mergeCell ref="Z14:BL14"/>
    <mergeCell ref="AS16:BC16"/>
    <mergeCell ref="G28:BL28"/>
    <mergeCell ref="A68:C68"/>
    <mergeCell ref="A70:C70"/>
    <mergeCell ref="D68:T68"/>
    <mergeCell ref="BD59:BL59"/>
    <mergeCell ref="Z67:AN67"/>
    <mergeCell ref="U70:Y70"/>
    <mergeCell ref="AK45:AT45"/>
    <mergeCell ref="G34:BL34"/>
    <mergeCell ref="Z68:AN68"/>
    <mergeCell ref="A17:H17"/>
    <mergeCell ref="I17:S17"/>
    <mergeCell ref="A18:BL18"/>
    <mergeCell ref="A24:BL24"/>
    <mergeCell ref="G21:BL21"/>
    <mergeCell ref="G27:BL27"/>
    <mergeCell ref="A32:F32"/>
    <mergeCell ref="A20:BL20"/>
    <mergeCell ref="A22:F22"/>
    <mergeCell ref="G22:BL22"/>
    <mergeCell ref="A23:F23"/>
    <mergeCell ref="G23:BL23"/>
    <mergeCell ref="A26:BL26"/>
    <mergeCell ref="A21:F21"/>
    <mergeCell ref="A28:F28"/>
    <mergeCell ref="A10:B10"/>
    <mergeCell ref="L10:BL10"/>
    <mergeCell ref="D10:J10"/>
    <mergeCell ref="A14:B14"/>
    <mergeCell ref="AO2:BL2"/>
    <mergeCell ref="AO3:BL3"/>
    <mergeCell ref="AO4:BL4"/>
    <mergeCell ref="AO5:BL5"/>
    <mergeCell ref="AO6:BF6"/>
    <mergeCell ref="T17:W17"/>
    <mergeCell ref="D11:J11"/>
    <mergeCell ref="D12:J12"/>
    <mergeCell ref="L12:BL12"/>
    <mergeCell ref="L13:BL13"/>
    <mergeCell ref="L11:BL11"/>
    <mergeCell ref="A16:T16"/>
    <mergeCell ref="A8:BL8"/>
    <mergeCell ref="A9:BL9"/>
    <mergeCell ref="D106:T106"/>
    <mergeCell ref="D113:T113"/>
    <mergeCell ref="D117:T117"/>
    <mergeCell ref="A12:B12"/>
    <mergeCell ref="D13:J13"/>
    <mergeCell ref="A34:F34"/>
    <mergeCell ref="A33:F33"/>
    <mergeCell ref="A25:BL25"/>
    <mergeCell ref="A19:BL19"/>
    <mergeCell ref="A27:F27"/>
    <mergeCell ref="A93:C93"/>
    <mergeCell ref="A105:C105"/>
    <mergeCell ref="A92:C92"/>
    <mergeCell ref="A99:C99"/>
    <mergeCell ref="A101:C101"/>
    <mergeCell ref="A95:C95"/>
    <mergeCell ref="A98:C98"/>
    <mergeCell ref="A97:C97"/>
    <mergeCell ref="A103:C103"/>
    <mergeCell ref="A102:C102"/>
    <mergeCell ref="A142:H142"/>
    <mergeCell ref="A94:C94"/>
    <mergeCell ref="D94:T94"/>
    <mergeCell ref="A96:C96"/>
    <mergeCell ref="A127:C127"/>
    <mergeCell ref="A126:C126"/>
    <mergeCell ref="D126:T126"/>
    <mergeCell ref="D107:T107"/>
    <mergeCell ref="A100:C100"/>
    <mergeCell ref="D105:T105"/>
    <mergeCell ref="D132:T132"/>
    <mergeCell ref="AO140:BG140"/>
    <mergeCell ref="A140:AA140"/>
    <mergeCell ref="Z132:AN132"/>
    <mergeCell ref="BE132:BL132"/>
    <mergeCell ref="AW132:BD132"/>
    <mergeCell ref="A134:AA134"/>
    <mergeCell ref="AO134:BG134"/>
    <mergeCell ref="AO132:AV132"/>
    <mergeCell ref="AO141:BG141"/>
    <mergeCell ref="AO135:BG135"/>
    <mergeCell ref="A136:F136"/>
    <mergeCell ref="AB135:AM135"/>
    <mergeCell ref="A137:AA137"/>
    <mergeCell ref="A90:C90"/>
    <mergeCell ref="D101:T101"/>
    <mergeCell ref="D95:T95"/>
    <mergeCell ref="D98:T98"/>
    <mergeCell ref="D99:T99"/>
    <mergeCell ref="D96:T96"/>
    <mergeCell ref="D93:T93"/>
    <mergeCell ref="D91:T91"/>
    <mergeCell ref="D92:T92"/>
    <mergeCell ref="A91:C91"/>
    <mergeCell ref="A89:C89"/>
    <mergeCell ref="A79:C79"/>
    <mergeCell ref="A81:C81"/>
    <mergeCell ref="A82:C82"/>
    <mergeCell ref="A86:C86"/>
    <mergeCell ref="A87:C87"/>
    <mergeCell ref="A85:C85"/>
    <mergeCell ref="A83:C83"/>
    <mergeCell ref="A84:C84"/>
    <mergeCell ref="A88:C88"/>
    <mergeCell ref="A78:C78"/>
    <mergeCell ref="A80:C80"/>
    <mergeCell ref="AK63:AT63"/>
    <mergeCell ref="AK62:AT62"/>
    <mergeCell ref="AK64:AT64"/>
    <mergeCell ref="Z69:AN69"/>
    <mergeCell ref="D69:T69"/>
    <mergeCell ref="Z66:AN66"/>
    <mergeCell ref="U76:Y76"/>
    <mergeCell ref="U74:Y74"/>
    <mergeCell ref="A77:C77"/>
    <mergeCell ref="A69:C69"/>
    <mergeCell ref="A76:C76"/>
    <mergeCell ref="D76:T76"/>
    <mergeCell ref="A71:C71"/>
    <mergeCell ref="D71:T71"/>
    <mergeCell ref="A74:C74"/>
    <mergeCell ref="D70:T70"/>
    <mergeCell ref="D74:T74"/>
    <mergeCell ref="D77:T77"/>
    <mergeCell ref="BD51:BL51"/>
    <mergeCell ref="AU59:BC59"/>
    <mergeCell ref="AU63:BC63"/>
    <mergeCell ref="AU60:BC60"/>
    <mergeCell ref="BD55:BL55"/>
    <mergeCell ref="A57:BK57"/>
    <mergeCell ref="AK58:AT58"/>
    <mergeCell ref="D63:AJ63"/>
    <mergeCell ref="AK59:AT59"/>
    <mergeCell ref="A58:C58"/>
    <mergeCell ref="U67:Y67"/>
    <mergeCell ref="U71:Y71"/>
    <mergeCell ref="Z71:AN71"/>
    <mergeCell ref="U99:Y99"/>
    <mergeCell ref="Z97:AN97"/>
    <mergeCell ref="Z98:AN98"/>
    <mergeCell ref="Z99:AN99"/>
    <mergeCell ref="U95:Y95"/>
    <mergeCell ref="Z85:AN85"/>
    <mergeCell ref="U90:Y90"/>
    <mergeCell ref="BE70:BL70"/>
    <mergeCell ref="D89:T89"/>
    <mergeCell ref="D90:T90"/>
    <mergeCell ref="U77:Y77"/>
    <mergeCell ref="Z74:AN74"/>
    <mergeCell ref="AO83:AV83"/>
    <mergeCell ref="AO85:AV85"/>
    <mergeCell ref="AO89:AV89"/>
    <mergeCell ref="U89:Y89"/>
    <mergeCell ref="U75:Y75"/>
    <mergeCell ref="BE68:BL68"/>
    <mergeCell ref="U68:Y68"/>
    <mergeCell ref="AW70:BD70"/>
    <mergeCell ref="AW68:BD68"/>
    <mergeCell ref="AO68:AV68"/>
    <mergeCell ref="AO69:AV69"/>
    <mergeCell ref="AW69:BD69"/>
    <mergeCell ref="Z70:AN70"/>
    <mergeCell ref="U69:Y69"/>
    <mergeCell ref="BE69:BL69"/>
    <mergeCell ref="BE96:BL96"/>
    <mergeCell ref="U96:Y96"/>
    <mergeCell ref="U101:Y101"/>
    <mergeCell ref="U98:Y98"/>
    <mergeCell ref="U97:Y97"/>
    <mergeCell ref="BE98:BL98"/>
    <mergeCell ref="BE101:BL101"/>
    <mergeCell ref="AW100:BD100"/>
    <mergeCell ref="BE100:BL100"/>
    <mergeCell ref="U106:Y106"/>
    <mergeCell ref="AO98:AV98"/>
    <mergeCell ref="BE105:BL105"/>
    <mergeCell ref="BE99:BL99"/>
    <mergeCell ref="AW106:BD106"/>
    <mergeCell ref="AW103:BD103"/>
    <mergeCell ref="AW102:BD102"/>
    <mergeCell ref="BE102:BL102"/>
    <mergeCell ref="BE104:BL104"/>
    <mergeCell ref="Z103:AN103"/>
    <mergeCell ref="A132:C132"/>
    <mergeCell ref="Z115:AN115"/>
    <mergeCell ref="U108:Y108"/>
    <mergeCell ref="D97:T97"/>
    <mergeCell ref="U109:Y109"/>
    <mergeCell ref="Z106:AN106"/>
    <mergeCell ref="Z101:AN101"/>
    <mergeCell ref="U105:Y105"/>
    <mergeCell ref="Z113:AN113"/>
    <mergeCell ref="D103:T103"/>
    <mergeCell ref="U115:Y115"/>
    <mergeCell ref="A123:C123"/>
    <mergeCell ref="U132:Y132"/>
    <mergeCell ref="D127:T127"/>
    <mergeCell ref="U121:Y121"/>
    <mergeCell ref="A124:C124"/>
    <mergeCell ref="A122:C122"/>
    <mergeCell ref="D122:T122"/>
    <mergeCell ref="U122:Y122"/>
    <mergeCell ref="D123:T123"/>
    <mergeCell ref="AO122:AV122"/>
    <mergeCell ref="A108:C108"/>
    <mergeCell ref="U113:Y113"/>
    <mergeCell ref="U119:Y119"/>
    <mergeCell ref="U120:Y120"/>
    <mergeCell ref="D114:T114"/>
    <mergeCell ref="U114:Y114"/>
    <mergeCell ref="A115:C115"/>
    <mergeCell ref="D115:T115"/>
    <mergeCell ref="U110:Y110"/>
    <mergeCell ref="D124:T124"/>
    <mergeCell ref="BE122:BL122"/>
    <mergeCell ref="U127:Y127"/>
    <mergeCell ref="Z127:AN127"/>
    <mergeCell ref="AO127:AV127"/>
    <mergeCell ref="AO125:AV125"/>
    <mergeCell ref="Z126:AN126"/>
    <mergeCell ref="U126:Y126"/>
    <mergeCell ref="Z123:AN123"/>
    <mergeCell ref="BE124:BL124"/>
    <mergeCell ref="U123:Y123"/>
    <mergeCell ref="Z125:AN125"/>
    <mergeCell ref="U124:Y124"/>
    <mergeCell ref="Z124:AN124"/>
  </mergeCells>
  <conditionalFormatting sqref="D69:D70 Z74 D74 D72 D76 Z76 Z69:Z72 D90:D93 Z90 D106">
    <cfRule type="cellIs" priority="3" dxfId="0" operator="equal" stopIfTrue="1">
      <formula>$D68</formula>
    </cfRule>
  </conditionalFormatting>
  <conditionalFormatting sqref="D47 D44">
    <cfRule type="cellIs" priority="4" dxfId="0" operator="equal" stopIfTrue="1">
      <formula>$D42</formula>
    </cfRule>
  </conditionalFormatting>
  <conditionalFormatting sqref="D48 D45 D73 D71 Z75 D75 Z73 D52 Z85 D42">
    <cfRule type="cellIs" priority="5" dxfId="0" operator="equal" stopIfTrue="1">
      <formula>$D35</formula>
    </cfRule>
  </conditionalFormatting>
  <conditionalFormatting sqref="D46 D49:D50 Z87:Z88 D43">
    <cfRule type="cellIs" priority="6" dxfId="0" operator="equal" stopIfTrue="1">
      <formula>$D35</formula>
    </cfRule>
  </conditionalFormatting>
  <conditionalFormatting sqref="D89">
    <cfRule type="cellIs" priority="7" dxfId="0" operator="equal" stopIfTrue="1">
      <formula>$D70</formula>
    </cfRule>
  </conditionalFormatting>
  <conditionalFormatting sqref="D78:D84 Z78:Z84 D86 Z86 D128">
    <cfRule type="cellIs" priority="8" dxfId="0" operator="equal" stopIfTrue="1">
      <formula>$D72</formula>
    </cfRule>
  </conditionalFormatting>
  <conditionalFormatting sqref="D114 D116 D98:D100 Z98:Z100">
    <cfRule type="cellIs" priority="9" dxfId="0" operator="equal" stopIfTrue="1">
      <formula>$D89</formula>
    </cfRule>
  </conditionalFormatting>
  <conditionalFormatting sqref="Z97 D97 D113">
    <cfRule type="cellIs" priority="10" dxfId="0" operator="equal" stopIfTrue="1">
      <formula>$D85</formula>
    </cfRule>
  </conditionalFormatting>
  <conditionalFormatting sqref="Z93 D115 D117:D118 D101:D104 Z101:Z104">
    <cfRule type="cellIs" priority="11" dxfId="0" operator="equal" stopIfTrue="1">
      <formula>$D83</formula>
    </cfRule>
  </conditionalFormatting>
  <conditionalFormatting sqref="D120 Z120:Z121 Z106:Z118 Z95:Z104">
    <cfRule type="cellIs" priority="12" dxfId="0" operator="equal" stopIfTrue="1">
      <formula>#REF!</formula>
    </cfRule>
  </conditionalFormatting>
  <conditionalFormatting sqref="D119 D77 Z77 D68">
    <cfRule type="cellIs" priority="13" dxfId="0" operator="equal" stopIfTrue="1">
      <formula>#REF!</formula>
    </cfRule>
  </conditionalFormatting>
  <conditionalFormatting sqref="U119 D105 U105 U89 Z121 Z107:Z118">
    <cfRule type="cellIs" priority="14" dxfId="0" operator="equal" stopIfTrue="1">
      <formula>#REF!</formula>
    </cfRule>
  </conditionalFormatting>
  <conditionalFormatting sqref="D85 D87:D88">
    <cfRule type="cellIs" priority="15" dxfId="0" operator="equal" stopIfTrue="1">
      <formula>#REF!</formula>
    </cfRule>
  </conditionalFormatting>
  <conditionalFormatting sqref="A60:A63 A68:A132">
    <cfRule type="cellIs" priority="16" dxfId="0" operator="equal" stopIfTrue="1">
      <formula>0</formula>
    </cfRule>
  </conditionalFormatting>
  <conditionalFormatting sqref="D107">
    <cfRule type="cellIs" priority="20" dxfId="0" operator="equal" stopIfTrue="1">
      <formula>$D95</formula>
    </cfRule>
  </conditionalFormatting>
  <conditionalFormatting sqref="D51 D53:D54">
    <cfRule type="cellIs" priority="36" dxfId="0" operator="equal" stopIfTrue="1">
      <formula>$D47</formula>
    </cfRule>
  </conditionalFormatting>
  <conditionalFormatting sqref="D55">
    <cfRule type="cellIs" priority="37" dxfId="0" operator="equal" stopIfTrue="1">
      <formula>#REF!</formula>
    </cfRule>
  </conditionalFormatting>
  <conditionalFormatting sqref="Z95:Z96 D94:D96 D116 D107:D112 Z106 D114">
    <cfRule type="cellIs" priority="38" dxfId="0" operator="equal" stopIfTrue="1">
      <formula>$D81</formula>
    </cfRule>
  </conditionalFormatting>
  <conditionalFormatting sqref="D115 D120 Z120 D117:D118 D108:D113">
    <cfRule type="cellIs" priority="39" dxfId="0" operator="equal" stopIfTrue="1">
      <formula>$D94</formula>
    </cfRule>
  </conditionalFormatting>
  <conditionalFormatting sqref="D121">
    <cfRule type="cellIs" priority="40" dxfId="0" operator="equal" stopIfTrue="1">
      <formula>$D106</formula>
    </cfRule>
  </conditionalFormatting>
  <conditionalFormatting sqref="D100">
    <cfRule type="cellIs" priority="1" dxfId="0" operator="equal" stopIfTrue="1">
      <formula>$D88</formula>
    </cfRule>
  </conditionalFormatting>
  <printOptions/>
  <pageMargins left="0.59" right="0.31496062992125984" top="0.3937007874015748" bottom="0.3937007874015748" header="0" footer="0"/>
  <pageSetup fitToHeight="4" horizontalDpi="600" verticalDpi="600" orientation="landscape" paperSize="9" scale="75" r:id="rId1"/>
  <rowBreaks count="3" manualBreakCount="3">
    <brk id="36" max="63" man="1"/>
    <brk id="64" max="63" man="1"/>
    <brk id="127" max="63" man="1"/>
  </rowBreaks>
</worksheet>
</file>

<file path=xl/worksheets/sheet4.xml><?xml version="1.0" encoding="utf-8"?>
<worksheet xmlns="http://schemas.openxmlformats.org/spreadsheetml/2006/main" xmlns:r="http://schemas.openxmlformats.org/officeDocument/2006/relationships">
  <dimension ref="A1:CA82"/>
  <sheetViews>
    <sheetView view="pageBreakPreview" zoomScaleSheetLayoutView="100" zoomScalePageLayoutView="0" workbookViewId="0" topLeftCell="A1">
      <selection activeCell="AO6" sqref="AO6:BF6"/>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110" t="s">
        <v>99</v>
      </c>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41:64" ht="15.75" customHeight="1">
      <c r="AO2" s="95" t="s">
        <v>72</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95" t="s">
        <v>128</v>
      </c>
      <c r="AP3" s="95"/>
      <c r="AQ3" s="95"/>
      <c r="AR3" s="95"/>
      <c r="AS3" s="95"/>
      <c r="AT3" s="95"/>
      <c r="AU3" s="95"/>
      <c r="AV3" s="95"/>
      <c r="AW3" s="95"/>
      <c r="AX3" s="95"/>
      <c r="AY3" s="95"/>
      <c r="AZ3" s="95"/>
      <c r="BA3" s="95"/>
      <c r="BB3" s="95"/>
      <c r="BC3" s="95"/>
      <c r="BD3" s="95"/>
      <c r="BE3" s="95"/>
      <c r="BF3" s="95"/>
      <c r="BG3" s="95"/>
      <c r="BH3" s="95"/>
      <c r="BI3" s="95"/>
      <c r="BJ3" s="95"/>
      <c r="BK3" s="95"/>
      <c r="BL3" s="95"/>
    </row>
    <row r="4" spans="41:64" ht="18.75" customHeight="1">
      <c r="AO4" s="90" t="s">
        <v>134</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96" t="s">
        <v>86</v>
      </c>
      <c r="AP5" s="96"/>
      <c r="AQ5" s="96"/>
      <c r="AR5" s="96"/>
      <c r="AS5" s="96"/>
      <c r="AT5" s="96"/>
      <c r="AU5" s="96"/>
      <c r="AV5" s="96"/>
      <c r="AW5" s="96"/>
      <c r="AX5" s="96"/>
      <c r="AY5" s="96"/>
      <c r="AZ5" s="96"/>
      <c r="BA5" s="96"/>
      <c r="BB5" s="96"/>
      <c r="BC5" s="96"/>
      <c r="BD5" s="96"/>
      <c r="BE5" s="96"/>
      <c r="BF5" s="96"/>
      <c r="BG5" s="96"/>
      <c r="BH5" s="96"/>
      <c r="BI5" s="96"/>
      <c r="BJ5" s="96"/>
      <c r="BK5" s="96"/>
      <c r="BL5" s="96"/>
    </row>
    <row r="6" spans="41:58" ht="27" customHeight="1">
      <c r="AO6" s="102" t="s">
        <v>390</v>
      </c>
      <c r="AP6" s="103"/>
      <c r="AQ6" s="103"/>
      <c r="AR6" s="103"/>
      <c r="AS6" s="103"/>
      <c r="AT6" s="103"/>
      <c r="AU6" s="103"/>
      <c r="AV6" s="103"/>
      <c r="AW6" s="103"/>
      <c r="AX6" s="103"/>
      <c r="AY6" s="103"/>
      <c r="AZ6" s="103"/>
      <c r="BA6" s="103"/>
      <c r="BB6" s="103"/>
      <c r="BC6" s="103"/>
      <c r="BD6" s="103"/>
      <c r="BE6" s="103"/>
      <c r="BF6" s="103"/>
    </row>
    <row r="7" ht="9" customHeight="1"/>
    <row r="8" spans="1:64" ht="15.75" customHeight="1">
      <c r="A8" s="104" t="s">
        <v>87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18.75" customHeight="1">
      <c r="A9" s="104" t="s">
        <v>127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8.75" customHeight="1">
      <c r="A10" s="105" t="s">
        <v>117</v>
      </c>
      <c r="B10" s="105"/>
      <c r="C10" s="3"/>
      <c r="D10" s="99" t="s">
        <v>135</v>
      </c>
      <c r="E10" s="100"/>
      <c r="F10" s="100"/>
      <c r="G10" s="100"/>
      <c r="H10" s="100"/>
      <c r="I10" s="100"/>
      <c r="J10" s="100"/>
      <c r="K10" s="3"/>
      <c r="L10" s="98" t="s">
        <v>138</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ht="15.75" customHeight="1">
      <c r="A11" s="4"/>
      <c r="B11" s="4"/>
      <c r="C11" s="4"/>
      <c r="D11" s="97" t="s">
        <v>100</v>
      </c>
      <c r="E11" s="97"/>
      <c r="F11" s="97"/>
      <c r="G11" s="97"/>
      <c r="H11" s="97"/>
      <c r="I11" s="97"/>
      <c r="J11" s="97"/>
      <c r="K11" s="4"/>
      <c r="L11" s="101" t="s">
        <v>73</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8" customHeight="1">
      <c r="A12" s="105" t="s">
        <v>79</v>
      </c>
      <c r="B12" s="105"/>
      <c r="C12" s="3"/>
      <c r="D12" s="99" t="s">
        <v>136</v>
      </c>
      <c r="E12" s="100"/>
      <c r="F12" s="100"/>
      <c r="G12" s="100"/>
      <c r="H12" s="100"/>
      <c r="I12" s="100"/>
      <c r="J12" s="100"/>
      <c r="K12" s="3"/>
      <c r="L12" s="98" t="s">
        <v>138</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ht="15.75" customHeight="1">
      <c r="A13" s="4"/>
      <c r="B13" s="4"/>
      <c r="C13" s="4"/>
      <c r="D13" s="97" t="s">
        <v>100</v>
      </c>
      <c r="E13" s="97"/>
      <c r="F13" s="97"/>
      <c r="G13" s="97"/>
      <c r="H13" s="97"/>
      <c r="I13" s="97"/>
      <c r="J13" s="97"/>
      <c r="K13" s="4"/>
      <c r="L13" s="101" t="s">
        <v>74</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24" customHeight="1">
      <c r="A14" s="105" t="s">
        <v>118</v>
      </c>
      <c r="B14" s="105"/>
      <c r="C14" s="3"/>
      <c r="D14" s="99" t="s">
        <v>314</v>
      </c>
      <c r="E14" s="100"/>
      <c r="F14" s="100"/>
      <c r="G14" s="100"/>
      <c r="H14" s="100"/>
      <c r="I14" s="100"/>
      <c r="J14" s="100"/>
      <c r="K14" s="3"/>
      <c r="L14" s="99" t="s">
        <v>245</v>
      </c>
      <c r="M14" s="99"/>
      <c r="N14" s="99"/>
      <c r="O14" s="99"/>
      <c r="P14" s="99"/>
      <c r="Q14" s="99"/>
      <c r="R14" s="99"/>
      <c r="S14" s="99"/>
      <c r="T14" s="99"/>
      <c r="U14" s="99"/>
      <c r="V14" s="99"/>
      <c r="W14" s="99"/>
      <c r="X14" s="99"/>
      <c r="Y14" s="99"/>
      <c r="Z14" s="145" t="s">
        <v>246</v>
      </c>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row>
    <row r="15" spans="1:64" ht="16.5" customHeight="1">
      <c r="A15" s="4"/>
      <c r="B15" s="4"/>
      <c r="C15" s="4"/>
      <c r="D15" s="41" t="s">
        <v>100</v>
      </c>
      <c r="E15" s="41"/>
      <c r="F15" s="41"/>
      <c r="G15" s="41"/>
      <c r="H15" s="41"/>
      <c r="I15" s="41"/>
      <c r="J15" s="41"/>
      <c r="K15" s="4"/>
      <c r="L15" s="101" t="s">
        <v>88</v>
      </c>
      <c r="M15" s="101"/>
      <c r="N15" s="101"/>
      <c r="O15" s="101"/>
      <c r="P15" s="101"/>
      <c r="Q15" s="101"/>
      <c r="R15" s="101"/>
      <c r="S15" s="101"/>
      <c r="T15" s="101"/>
      <c r="U15" s="101"/>
      <c r="V15" s="101"/>
      <c r="W15" s="101"/>
      <c r="X15" s="101"/>
      <c r="Y15" s="101"/>
      <c r="Z15" s="101"/>
      <c r="AA15" s="101"/>
      <c r="AB15" s="101"/>
      <c r="AC15" s="101" t="s">
        <v>75</v>
      </c>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6.5" customHeight="1">
      <c r="A16" s="115" t="s">
        <v>114</v>
      </c>
      <c r="B16" s="115"/>
      <c r="C16" s="115"/>
      <c r="D16" s="115"/>
      <c r="E16" s="115"/>
      <c r="F16" s="115"/>
      <c r="G16" s="115"/>
      <c r="H16" s="115"/>
      <c r="I16" s="115"/>
      <c r="J16" s="115"/>
      <c r="K16" s="115"/>
      <c r="L16" s="115"/>
      <c r="M16" s="115"/>
      <c r="N16" s="115"/>
      <c r="O16" s="115"/>
      <c r="P16" s="115"/>
      <c r="Q16" s="115"/>
      <c r="R16" s="115"/>
      <c r="S16" s="115"/>
      <c r="T16" s="115"/>
      <c r="U16" s="107">
        <f>AS16+I17</f>
        <v>7393831.74</v>
      </c>
      <c r="V16" s="107"/>
      <c r="W16" s="107"/>
      <c r="X16" s="107"/>
      <c r="Y16" s="107"/>
      <c r="Z16" s="107"/>
      <c r="AA16" s="107"/>
      <c r="AB16" s="107"/>
      <c r="AC16" s="107"/>
      <c r="AD16" s="107"/>
      <c r="AE16" s="111" t="s">
        <v>115</v>
      </c>
      <c r="AF16" s="111"/>
      <c r="AG16" s="111"/>
      <c r="AH16" s="111"/>
      <c r="AI16" s="111"/>
      <c r="AJ16" s="111"/>
      <c r="AK16" s="111"/>
      <c r="AL16" s="111"/>
      <c r="AM16" s="111"/>
      <c r="AN16" s="111"/>
      <c r="AO16" s="111"/>
      <c r="AP16" s="111"/>
      <c r="AQ16" s="111"/>
      <c r="AR16" s="111"/>
      <c r="AS16" s="107">
        <f>7284531.74</f>
        <v>7284531.74</v>
      </c>
      <c r="AT16" s="107"/>
      <c r="AU16" s="107"/>
      <c r="AV16" s="107"/>
      <c r="AW16" s="107"/>
      <c r="AX16" s="107"/>
      <c r="AY16" s="107"/>
      <c r="AZ16" s="107"/>
      <c r="BA16" s="107"/>
      <c r="BB16" s="107"/>
      <c r="BC16" s="107"/>
      <c r="BD16" s="31" t="s">
        <v>90</v>
      </c>
      <c r="BE16" s="31"/>
      <c r="BF16" s="31"/>
      <c r="BG16" s="31"/>
      <c r="BH16" s="31"/>
      <c r="BI16" s="31"/>
      <c r="BJ16" s="31"/>
      <c r="BK16" s="31"/>
      <c r="BL16" s="31"/>
    </row>
    <row r="17" spans="1:64" ht="14.25" customHeight="1">
      <c r="A17" s="31" t="s">
        <v>89</v>
      </c>
      <c r="B17" s="31"/>
      <c r="C17" s="31"/>
      <c r="D17" s="31"/>
      <c r="E17" s="31"/>
      <c r="F17" s="31"/>
      <c r="G17" s="31"/>
      <c r="H17" s="31"/>
      <c r="I17" s="144">
        <v>109300</v>
      </c>
      <c r="J17" s="144"/>
      <c r="K17" s="144"/>
      <c r="L17" s="144"/>
      <c r="M17" s="144"/>
      <c r="N17" s="144"/>
      <c r="O17" s="144"/>
      <c r="P17" s="144"/>
      <c r="Q17" s="144"/>
      <c r="R17" s="144"/>
      <c r="S17" s="144"/>
      <c r="T17" s="31" t="s">
        <v>91</v>
      </c>
      <c r="U17" s="31"/>
      <c r="V17" s="31"/>
      <c r="W17" s="31"/>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5" t="s">
        <v>102</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ht="85.5" customHeight="1">
      <c r="A19" s="163" t="s">
        <v>356</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row>
    <row r="20" spans="1:64" ht="20.25" customHeight="1">
      <c r="A20" s="31" t="s">
        <v>101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4.25" customHeight="1">
      <c r="A21" s="39" t="s">
        <v>95</v>
      </c>
      <c r="B21" s="39"/>
      <c r="C21" s="39"/>
      <c r="D21" s="39"/>
      <c r="E21" s="39"/>
      <c r="F21" s="39"/>
      <c r="G21" s="33" t="s">
        <v>105</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5"/>
    </row>
    <row r="22" spans="1:64" ht="11.25" customHeight="1">
      <c r="A22" s="38">
        <v>1</v>
      </c>
      <c r="B22" s="38"/>
      <c r="C22" s="38"/>
      <c r="D22" s="38"/>
      <c r="E22" s="38"/>
      <c r="F22" s="38"/>
      <c r="G22" s="33">
        <v>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5"/>
    </row>
    <row r="23" spans="1:79" ht="15.75">
      <c r="A23" s="32">
        <v>1</v>
      </c>
      <c r="B23" s="32"/>
      <c r="C23" s="32"/>
      <c r="D23" s="32"/>
      <c r="E23" s="32"/>
      <c r="F23" s="32"/>
      <c r="G23" s="112" t="s">
        <v>247</v>
      </c>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4"/>
      <c r="CA23" s="1" t="s">
        <v>113</v>
      </c>
    </row>
    <row r="24" spans="1:64" ht="20.25" customHeight="1">
      <c r="A24" s="31" t="s">
        <v>103</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21" customHeight="1">
      <c r="A25" s="106" t="s">
        <v>248</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64" ht="18.75" customHeight="1">
      <c r="A26" s="31" t="s">
        <v>104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ht="18" customHeight="1">
      <c r="A27" s="39" t="s">
        <v>95</v>
      </c>
      <c r="B27" s="39"/>
      <c r="C27" s="39"/>
      <c r="D27" s="39"/>
      <c r="E27" s="39"/>
      <c r="F27" s="39"/>
      <c r="G27" s="33" t="s">
        <v>92</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row>
    <row r="28" spans="1:64" ht="12.75" customHeight="1">
      <c r="A28" s="38">
        <v>1</v>
      </c>
      <c r="B28" s="38"/>
      <c r="C28" s="38"/>
      <c r="D28" s="38"/>
      <c r="E28" s="38"/>
      <c r="F28" s="38"/>
      <c r="G28" s="33">
        <v>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5"/>
    </row>
    <row r="29" spans="1:79" ht="15.75" customHeight="1">
      <c r="A29" s="32">
        <v>1</v>
      </c>
      <c r="B29" s="32"/>
      <c r="C29" s="32"/>
      <c r="D29" s="32"/>
      <c r="E29" s="32"/>
      <c r="F29" s="32"/>
      <c r="G29" s="30" t="s">
        <v>249</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CA29" s="1" t="s">
        <v>82</v>
      </c>
    </row>
    <row r="30" spans="1:64" ht="18.75" customHeight="1">
      <c r="A30" s="31" t="s">
        <v>106</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2"/>
      <c r="BB30" s="2"/>
      <c r="BC30" s="2"/>
      <c r="BD30" s="2"/>
      <c r="BE30" s="2"/>
      <c r="BF30" s="2"/>
      <c r="BG30" s="2"/>
      <c r="BH30" s="2"/>
      <c r="BI30" s="2"/>
      <c r="BJ30" s="2"/>
      <c r="BK30" s="2"/>
      <c r="BL30" s="2"/>
    </row>
    <row r="31" spans="1:64" ht="12.75" customHeight="1">
      <c r="A31" s="109" t="s">
        <v>126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9"/>
    </row>
    <row r="32" spans="1:64" ht="15.75" customHeight="1">
      <c r="A32" s="38" t="s">
        <v>95</v>
      </c>
      <c r="B32" s="38"/>
      <c r="C32" s="38"/>
      <c r="D32" s="40" t="s">
        <v>93</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2"/>
      <c r="AK32" s="40" t="s">
        <v>96</v>
      </c>
      <c r="AL32" s="41"/>
      <c r="AM32" s="41"/>
      <c r="AN32" s="41"/>
      <c r="AO32" s="41"/>
      <c r="AP32" s="41"/>
      <c r="AQ32" s="41"/>
      <c r="AR32" s="41"/>
      <c r="AS32" s="41"/>
      <c r="AT32" s="42"/>
      <c r="AU32" s="164" t="s">
        <v>97</v>
      </c>
      <c r="AV32" s="164"/>
      <c r="AW32" s="164"/>
      <c r="AX32" s="164"/>
      <c r="AY32" s="164"/>
      <c r="AZ32" s="164"/>
      <c r="BA32" s="164"/>
      <c r="BB32" s="164"/>
      <c r="BC32" s="164"/>
      <c r="BD32" s="38" t="s">
        <v>94</v>
      </c>
      <c r="BE32" s="38"/>
      <c r="BF32" s="38"/>
      <c r="BG32" s="38"/>
      <c r="BH32" s="38"/>
      <c r="BI32" s="38"/>
      <c r="BJ32" s="38"/>
      <c r="BK32" s="38"/>
      <c r="BL32" s="38"/>
    </row>
    <row r="33" spans="1:64" ht="21" customHeight="1">
      <c r="A33" s="38"/>
      <c r="B33" s="38"/>
      <c r="C33" s="38"/>
      <c r="D33" s="47"/>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47"/>
      <c r="AL33" s="48"/>
      <c r="AM33" s="48"/>
      <c r="AN33" s="48"/>
      <c r="AO33" s="48"/>
      <c r="AP33" s="48"/>
      <c r="AQ33" s="48"/>
      <c r="AR33" s="48"/>
      <c r="AS33" s="48"/>
      <c r="AT33" s="49"/>
      <c r="AU33" s="164"/>
      <c r="AV33" s="164"/>
      <c r="AW33" s="164"/>
      <c r="AX33" s="164"/>
      <c r="AY33" s="164"/>
      <c r="AZ33" s="164"/>
      <c r="BA33" s="164"/>
      <c r="BB33" s="164"/>
      <c r="BC33" s="164"/>
      <c r="BD33" s="38"/>
      <c r="BE33" s="38"/>
      <c r="BF33" s="38"/>
      <c r="BG33" s="38"/>
      <c r="BH33" s="38"/>
      <c r="BI33" s="38"/>
      <c r="BJ33" s="38"/>
      <c r="BK33" s="38"/>
      <c r="BL33" s="38"/>
    </row>
    <row r="34" spans="1:64" ht="15" customHeight="1">
      <c r="A34" s="38">
        <v>1</v>
      </c>
      <c r="B34" s="38"/>
      <c r="C34" s="38"/>
      <c r="D34" s="57">
        <v>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57">
        <v>3</v>
      </c>
      <c r="AL34" s="58"/>
      <c r="AM34" s="58"/>
      <c r="AN34" s="58"/>
      <c r="AO34" s="58"/>
      <c r="AP34" s="58"/>
      <c r="AQ34" s="58"/>
      <c r="AR34" s="58"/>
      <c r="AS34" s="58"/>
      <c r="AT34" s="59"/>
      <c r="AU34" s="164">
        <v>4</v>
      </c>
      <c r="AV34" s="164"/>
      <c r="AW34" s="164"/>
      <c r="AX34" s="164"/>
      <c r="AY34" s="164"/>
      <c r="AZ34" s="164"/>
      <c r="BA34" s="164"/>
      <c r="BB34" s="164"/>
      <c r="BC34" s="164"/>
      <c r="BD34" s="38">
        <v>5</v>
      </c>
      <c r="BE34" s="38"/>
      <c r="BF34" s="38"/>
      <c r="BG34" s="38"/>
      <c r="BH34" s="38"/>
      <c r="BI34" s="38"/>
      <c r="BJ34" s="38"/>
      <c r="BK34" s="38"/>
      <c r="BL34" s="38"/>
    </row>
    <row r="35" spans="1:79" ht="19.5" customHeight="1">
      <c r="A35" s="32">
        <v>1</v>
      </c>
      <c r="B35" s="32"/>
      <c r="C35" s="32"/>
      <c r="D35" s="51" t="s">
        <v>249</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c r="AK35" s="54">
        <v>7181328.4</v>
      </c>
      <c r="AL35" s="55"/>
      <c r="AM35" s="55"/>
      <c r="AN35" s="55"/>
      <c r="AO35" s="55"/>
      <c r="AP35" s="55"/>
      <c r="AQ35" s="55"/>
      <c r="AR35" s="55"/>
      <c r="AS35" s="55"/>
      <c r="AT35" s="56"/>
      <c r="AU35" s="136">
        <f>20300</f>
        <v>20300</v>
      </c>
      <c r="AV35" s="136"/>
      <c r="AW35" s="136"/>
      <c r="AX35" s="136"/>
      <c r="AY35" s="136"/>
      <c r="AZ35" s="136"/>
      <c r="BA35" s="136"/>
      <c r="BB35" s="136"/>
      <c r="BC35" s="136"/>
      <c r="BD35" s="50">
        <f>AK35+AU35</f>
        <v>7201628.4</v>
      </c>
      <c r="BE35" s="50"/>
      <c r="BF35" s="50"/>
      <c r="BG35" s="50"/>
      <c r="BH35" s="50"/>
      <c r="BI35" s="50"/>
      <c r="BJ35" s="50"/>
      <c r="BK35" s="50"/>
      <c r="BL35" s="50"/>
      <c r="CA35" s="1" t="s">
        <v>83</v>
      </c>
    </row>
    <row r="36" spans="1:64" ht="26.25" customHeight="1">
      <c r="A36" s="61">
        <v>2</v>
      </c>
      <c r="B36" s="62"/>
      <c r="C36" s="63"/>
      <c r="D36" s="51" t="s">
        <v>144</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3"/>
      <c r="AK36" s="54">
        <v>103203.34</v>
      </c>
      <c r="AL36" s="55"/>
      <c r="AM36" s="55"/>
      <c r="AN36" s="55"/>
      <c r="AO36" s="55"/>
      <c r="AP36" s="55"/>
      <c r="AQ36" s="55"/>
      <c r="AR36" s="55"/>
      <c r="AS36" s="55"/>
      <c r="AT36" s="56"/>
      <c r="AU36" s="136"/>
      <c r="AV36" s="136"/>
      <c r="AW36" s="136"/>
      <c r="AX36" s="136"/>
      <c r="AY36" s="136"/>
      <c r="AZ36" s="136"/>
      <c r="BA36" s="136"/>
      <c r="BB36" s="136"/>
      <c r="BC36" s="136"/>
      <c r="BD36" s="50">
        <f>AK36+AU36</f>
        <v>103203.34</v>
      </c>
      <c r="BE36" s="50"/>
      <c r="BF36" s="50"/>
      <c r="BG36" s="50"/>
      <c r="BH36" s="50"/>
      <c r="BI36" s="50"/>
      <c r="BJ36" s="50"/>
      <c r="BK36" s="50"/>
      <c r="BL36" s="50"/>
    </row>
    <row r="37" spans="1:79" ht="18" customHeight="1">
      <c r="A37" s="165">
        <v>3</v>
      </c>
      <c r="B37" s="166"/>
      <c r="C37" s="167"/>
      <c r="D37" s="146" t="s">
        <v>357</v>
      </c>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8"/>
      <c r="AK37" s="156"/>
      <c r="AL37" s="157"/>
      <c r="AM37" s="157"/>
      <c r="AN37" s="157"/>
      <c r="AO37" s="157"/>
      <c r="AP37" s="157"/>
      <c r="AQ37" s="157"/>
      <c r="AR37" s="157"/>
      <c r="AS37" s="157"/>
      <c r="AT37" s="158"/>
      <c r="AU37" s="136">
        <v>89000</v>
      </c>
      <c r="AV37" s="136"/>
      <c r="AW37" s="136"/>
      <c r="AX37" s="136"/>
      <c r="AY37" s="136"/>
      <c r="AZ37" s="136"/>
      <c r="BA37" s="136"/>
      <c r="BB37" s="136"/>
      <c r="BC37" s="136"/>
      <c r="BD37" s="136">
        <f>AK37+AU37</f>
        <v>89000</v>
      </c>
      <c r="BE37" s="136"/>
      <c r="BF37" s="136"/>
      <c r="BG37" s="136"/>
      <c r="BH37" s="136"/>
      <c r="BI37" s="136"/>
      <c r="BJ37" s="136"/>
      <c r="BK37" s="136"/>
      <c r="BL37" s="136"/>
      <c r="CA37" s="1" t="s">
        <v>83</v>
      </c>
    </row>
    <row r="38" spans="1:64" s="10" customFormat="1" ht="18.75" customHeight="1">
      <c r="A38" s="37"/>
      <c r="B38" s="37"/>
      <c r="C38" s="37"/>
      <c r="D38" s="78" t="s">
        <v>94</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80"/>
      <c r="AK38" s="43">
        <f>AK35+AK36+AK37</f>
        <v>7284531.74</v>
      </c>
      <c r="AL38" s="44"/>
      <c r="AM38" s="44"/>
      <c r="AN38" s="44"/>
      <c r="AO38" s="44"/>
      <c r="AP38" s="44"/>
      <c r="AQ38" s="44"/>
      <c r="AR38" s="44"/>
      <c r="AS38" s="44"/>
      <c r="AT38" s="45"/>
      <c r="AU38" s="140">
        <f>AU35+AU36+AU37</f>
        <v>109300</v>
      </c>
      <c r="AV38" s="140"/>
      <c r="AW38" s="140"/>
      <c r="AX38" s="140"/>
      <c r="AY38" s="140"/>
      <c r="AZ38" s="140"/>
      <c r="BA38" s="140"/>
      <c r="BB38" s="140"/>
      <c r="BC38" s="140"/>
      <c r="BD38" s="36">
        <f>BD35+BD36+BD37</f>
        <v>7393831.74</v>
      </c>
      <c r="BE38" s="36"/>
      <c r="BF38" s="36"/>
      <c r="BG38" s="36"/>
      <c r="BH38" s="36"/>
      <c r="BI38" s="36"/>
      <c r="BJ38" s="36"/>
      <c r="BK38" s="36"/>
      <c r="BL38" s="36"/>
    </row>
    <row r="39" spans="1:64" ht="21" customHeight="1">
      <c r="A39" s="95" t="s">
        <v>107</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row>
    <row r="40" spans="1:64" ht="15" customHeight="1">
      <c r="A40" s="109" t="s">
        <v>126</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9"/>
    </row>
    <row r="41" spans="1:64" ht="15.75" customHeight="1">
      <c r="A41" s="40" t="s">
        <v>95</v>
      </c>
      <c r="B41" s="41"/>
      <c r="C41" s="42"/>
      <c r="D41" s="40" t="s">
        <v>98</v>
      </c>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c r="AK41" s="40" t="s">
        <v>96</v>
      </c>
      <c r="AL41" s="41"/>
      <c r="AM41" s="41"/>
      <c r="AN41" s="41"/>
      <c r="AO41" s="41"/>
      <c r="AP41" s="41"/>
      <c r="AQ41" s="41"/>
      <c r="AR41" s="41"/>
      <c r="AS41" s="41"/>
      <c r="AT41" s="42"/>
      <c r="AU41" s="40" t="s">
        <v>97</v>
      </c>
      <c r="AV41" s="41"/>
      <c r="AW41" s="41"/>
      <c r="AX41" s="41"/>
      <c r="AY41" s="41"/>
      <c r="AZ41" s="41"/>
      <c r="BA41" s="41"/>
      <c r="BB41" s="41"/>
      <c r="BC41" s="42"/>
      <c r="BD41" s="40" t="s">
        <v>94</v>
      </c>
      <c r="BE41" s="41"/>
      <c r="BF41" s="41"/>
      <c r="BG41" s="41"/>
      <c r="BH41" s="41"/>
      <c r="BI41" s="41"/>
      <c r="BJ41" s="41"/>
      <c r="BK41" s="41"/>
      <c r="BL41" s="42"/>
    </row>
    <row r="42" spans="1:64" ht="13.5" customHeight="1">
      <c r="A42" s="32">
        <v>1</v>
      </c>
      <c r="B42" s="32"/>
      <c r="C42" s="32"/>
      <c r="D42" s="61">
        <v>2</v>
      </c>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3"/>
      <c r="AK42" s="32">
        <v>3</v>
      </c>
      <c r="AL42" s="32"/>
      <c r="AM42" s="32"/>
      <c r="AN42" s="32"/>
      <c r="AO42" s="32"/>
      <c r="AP42" s="32"/>
      <c r="AQ42" s="32"/>
      <c r="AR42" s="32"/>
      <c r="AS42" s="32"/>
      <c r="AT42" s="32"/>
      <c r="AU42" s="32">
        <v>4</v>
      </c>
      <c r="AV42" s="32"/>
      <c r="AW42" s="32"/>
      <c r="AX42" s="32"/>
      <c r="AY42" s="32"/>
      <c r="AZ42" s="32"/>
      <c r="BA42" s="32"/>
      <c r="BB42" s="32"/>
      <c r="BC42" s="32"/>
      <c r="BD42" s="32">
        <v>5</v>
      </c>
      <c r="BE42" s="32"/>
      <c r="BF42" s="32"/>
      <c r="BG42" s="32"/>
      <c r="BH42" s="32"/>
      <c r="BI42" s="32"/>
      <c r="BJ42" s="32"/>
      <c r="BK42" s="32"/>
      <c r="BL42" s="32"/>
    </row>
    <row r="43" spans="1:79" s="10" customFormat="1" ht="22.5" customHeight="1">
      <c r="A43" s="32">
        <v>1</v>
      </c>
      <c r="B43" s="32"/>
      <c r="C43" s="32"/>
      <c r="D43" s="51" t="s">
        <v>194</v>
      </c>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3"/>
      <c r="AK43" s="50">
        <v>35000</v>
      </c>
      <c r="AL43" s="50"/>
      <c r="AM43" s="50"/>
      <c r="AN43" s="50"/>
      <c r="AO43" s="50"/>
      <c r="AP43" s="50"/>
      <c r="AQ43" s="50"/>
      <c r="AR43" s="50"/>
      <c r="AS43" s="50"/>
      <c r="AT43" s="50"/>
      <c r="AU43" s="50"/>
      <c r="AV43" s="50"/>
      <c r="AW43" s="50"/>
      <c r="AX43" s="50"/>
      <c r="AY43" s="50"/>
      <c r="AZ43" s="50"/>
      <c r="BA43" s="50"/>
      <c r="BB43" s="50"/>
      <c r="BC43" s="50"/>
      <c r="BD43" s="50">
        <f>AK43+AU43</f>
        <v>35000</v>
      </c>
      <c r="BE43" s="50"/>
      <c r="BF43" s="50"/>
      <c r="BG43" s="50"/>
      <c r="BH43" s="50"/>
      <c r="BI43" s="50"/>
      <c r="BJ43" s="50"/>
      <c r="BK43" s="50"/>
      <c r="BL43" s="50"/>
      <c r="CA43" s="10" t="s">
        <v>84</v>
      </c>
    </row>
    <row r="44" spans="1:79" s="10" customFormat="1" ht="21" customHeight="1">
      <c r="A44" s="37"/>
      <c r="B44" s="37"/>
      <c r="C44" s="37"/>
      <c r="D44" s="78" t="s">
        <v>94</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80"/>
      <c r="AK44" s="36">
        <f>AK43</f>
        <v>35000</v>
      </c>
      <c r="AL44" s="36"/>
      <c r="AM44" s="36"/>
      <c r="AN44" s="36"/>
      <c r="AO44" s="36"/>
      <c r="AP44" s="36"/>
      <c r="AQ44" s="36"/>
      <c r="AR44" s="36"/>
      <c r="AS44" s="36"/>
      <c r="AT44" s="36"/>
      <c r="AU44" s="36"/>
      <c r="AV44" s="36"/>
      <c r="AW44" s="36"/>
      <c r="AX44" s="36"/>
      <c r="AY44" s="36"/>
      <c r="AZ44" s="36"/>
      <c r="BA44" s="36"/>
      <c r="BB44" s="36"/>
      <c r="BC44" s="36"/>
      <c r="BD44" s="36">
        <f>BD43</f>
        <v>35000</v>
      </c>
      <c r="BE44" s="36"/>
      <c r="BF44" s="36"/>
      <c r="BG44" s="36"/>
      <c r="BH44" s="36"/>
      <c r="BI44" s="36"/>
      <c r="BJ44" s="36"/>
      <c r="BK44" s="36"/>
      <c r="BL44" s="36"/>
      <c r="CA44" s="10" t="s">
        <v>84</v>
      </c>
    </row>
    <row r="45" spans="1:64" ht="24" customHeight="1">
      <c r="A45" s="31" t="s">
        <v>108</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row>
    <row r="46" spans="1:64" ht="30" customHeight="1">
      <c r="A46" s="38" t="s">
        <v>95</v>
      </c>
      <c r="B46" s="38"/>
      <c r="C46" s="38"/>
      <c r="D46" s="38" t="s">
        <v>109</v>
      </c>
      <c r="E46" s="60"/>
      <c r="F46" s="60"/>
      <c r="G46" s="60"/>
      <c r="H46" s="60"/>
      <c r="I46" s="60"/>
      <c r="J46" s="60"/>
      <c r="K46" s="60"/>
      <c r="L46" s="60"/>
      <c r="M46" s="60"/>
      <c r="N46" s="60"/>
      <c r="O46" s="60"/>
      <c r="P46" s="60"/>
      <c r="Q46" s="60"/>
      <c r="R46" s="60"/>
      <c r="S46" s="60"/>
      <c r="T46" s="60"/>
      <c r="U46" s="38" t="s">
        <v>77</v>
      </c>
      <c r="V46" s="38"/>
      <c r="W46" s="38"/>
      <c r="X46" s="38"/>
      <c r="Y46" s="38"/>
      <c r="Z46" s="57" t="s">
        <v>76</v>
      </c>
      <c r="AA46" s="58"/>
      <c r="AB46" s="58"/>
      <c r="AC46" s="58"/>
      <c r="AD46" s="58"/>
      <c r="AE46" s="58"/>
      <c r="AF46" s="58"/>
      <c r="AG46" s="58"/>
      <c r="AH46" s="58"/>
      <c r="AI46" s="58"/>
      <c r="AJ46" s="58"/>
      <c r="AK46" s="58"/>
      <c r="AL46" s="58"/>
      <c r="AM46" s="58"/>
      <c r="AN46" s="59"/>
      <c r="AO46" s="57" t="s">
        <v>96</v>
      </c>
      <c r="AP46" s="58"/>
      <c r="AQ46" s="58"/>
      <c r="AR46" s="58"/>
      <c r="AS46" s="58"/>
      <c r="AT46" s="58"/>
      <c r="AU46" s="58"/>
      <c r="AV46" s="59"/>
      <c r="AW46" s="57" t="s">
        <v>97</v>
      </c>
      <c r="AX46" s="58"/>
      <c r="AY46" s="58"/>
      <c r="AZ46" s="58"/>
      <c r="BA46" s="58"/>
      <c r="BB46" s="58"/>
      <c r="BC46" s="58"/>
      <c r="BD46" s="59"/>
      <c r="BE46" s="57" t="s">
        <v>94</v>
      </c>
      <c r="BF46" s="58"/>
      <c r="BG46" s="58"/>
      <c r="BH46" s="58"/>
      <c r="BI46" s="58"/>
      <c r="BJ46" s="58"/>
      <c r="BK46" s="58"/>
      <c r="BL46" s="59"/>
    </row>
    <row r="47" spans="1:64" ht="12.75" customHeight="1">
      <c r="A47" s="32">
        <v>1</v>
      </c>
      <c r="B47" s="32"/>
      <c r="C47" s="32"/>
      <c r="D47" s="32">
        <v>2</v>
      </c>
      <c r="E47" s="60"/>
      <c r="F47" s="60"/>
      <c r="G47" s="60"/>
      <c r="H47" s="60"/>
      <c r="I47" s="60"/>
      <c r="J47" s="60"/>
      <c r="K47" s="60"/>
      <c r="L47" s="60"/>
      <c r="M47" s="60"/>
      <c r="N47" s="60"/>
      <c r="O47" s="60"/>
      <c r="P47" s="60"/>
      <c r="Q47" s="60"/>
      <c r="R47" s="60"/>
      <c r="S47" s="60"/>
      <c r="T47" s="60"/>
      <c r="U47" s="62">
        <v>3</v>
      </c>
      <c r="V47" s="62"/>
      <c r="W47" s="62"/>
      <c r="X47" s="62"/>
      <c r="Y47" s="63"/>
      <c r="Z47" s="61">
        <v>4</v>
      </c>
      <c r="AA47" s="62"/>
      <c r="AB47" s="62"/>
      <c r="AC47" s="62"/>
      <c r="AD47" s="62"/>
      <c r="AE47" s="62"/>
      <c r="AF47" s="62"/>
      <c r="AG47" s="62"/>
      <c r="AH47" s="62"/>
      <c r="AI47" s="62"/>
      <c r="AJ47" s="62"/>
      <c r="AK47" s="62"/>
      <c r="AL47" s="62"/>
      <c r="AM47" s="62"/>
      <c r="AN47" s="63"/>
      <c r="AO47" s="32">
        <v>5</v>
      </c>
      <c r="AP47" s="32"/>
      <c r="AQ47" s="32"/>
      <c r="AR47" s="32"/>
      <c r="AS47" s="32"/>
      <c r="AT47" s="32"/>
      <c r="AU47" s="32"/>
      <c r="AV47" s="32"/>
      <c r="AW47" s="32">
        <v>6</v>
      </c>
      <c r="AX47" s="32"/>
      <c r="AY47" s="32"/>
      <c r="AZ47" s="32"/>
      <c r="BA47" s="32"/>
      <c r="BB47" s="32"/>
      <c r="BC47" s="32"/>
      <c r="BD47" s="32"/>
      <c r="BE47" s="32">
        <v>7</v>
      </c>
      <c r="BF47" s="32"/>
      <c r="BG47" s="32"/>
      <c r="BH47" s="32"/>
      <c r="BI47" s="32"/>
      <c r="BJ47" s="32"/>
      <c r="BK47" s="32"/>
      <c r="BL47" s="32"/>
    </row>
    <row r="48" spans="1:79" s="10" customFormat="1" ht="12.75" customHeight="1">
      <c r="A48" s="37">
        <v>1</v>
      </c>
      <c r="B48" s="37"/>
      <c r="C48" s="37"/>
      <c r="D48" s="71" t="s">
        <v>119</v>
      </c>
      <c r="E48" s="60"/>
      <c r="F48" s="60"/>
      <c r="G48" s="60"/>
      <c r="H48" s="60"/>
      <c r="I48" s="60"/>
      <c r="J48" s="60"/>
      <c r="K48" s="60"/>
      <c r="L48" s="60"/>
      <c r="M48" s="60"/>
      <c r="N48" s="60"/>
      <c r="O48" s="60"/>
      <c r="P48" s="60"/>
      <c r="Q48" s="60"/>
      <c r="R48" s="60"/>
      <c r="S48" s="60"/>
      <c r="T48" s="60"/>
      <c r="U48" s="81"/>
      <c r="V48" s="82"/>
      <c r="W48" s="82"/>
      <c r="X48" s="82"/>
      <c r="Y48" s="83"/>
      <c r="Z48" s="87"/>
      <c r="AA48" s="88"/>
      <c r="AB48" s="88"/>
      <c r="AC48" s="88"/>
      <c r="AD48" s="88"/>
      <c r="AE48" s="88"/>
      <c r="AF48" s="88"/>
      <c r="AG48" s="88"/>
      <c r="AH48" s="88"/>
      <c r="AI48" s="88"/>
      <c r="AJ48" s="88"/>
      <c r="AK48" s="88"/>
      <c r="AL48" s="88"/>
      <c r="AM48" s="88"/>
      <c r="AN48" s="89"/>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CA48" s="10" t="s">
        <v>85</v>
      </c>
    </row>
    <row r="49" spans="1:64" ht="15" customHeight="1">
      <c r="A49" s="72" t="s">
        <v>53</v>
      </c>
      <c r="B49" s="72"/>
      <c r="C49" s="72"/>
      <c r="D49" s="76" t="s">
        <v>197</v>
      </c>
      <c r="E49" s="60"/>
      <c r="F49" s="60"/>
      <c r="G49" s="60"/>
      <c r="H49" s="60"/>
      <c r="I49" s="60"/>
      <c r="J49" s="60"/>
      <c r="K49" s="60"/>
      <c r="L49" s="60"/>
      <c r="M49" s="60"/>
      <c r="N49" s="60"/>
      <c r="O49" s="60"/>
      <c r="P49" s="60"/>
      <c r="Q49" s="60"/>
      <c r="R49" s="60"/>
      <c r="S49" s="60"/>
      <c r="T49" s="60"/>
      <c r="U49" s="73" t="s">
        <v>129</v>
      </c>
      <c r="V49" s="74"/>
      <c r="W49" s="74"/>
      <c r="X49" s="74"/>
      <c r="Y49" s="75"/>
      <c r="Z49" s="76" t="s">
        <v>151</v>
      </c>
      <c r="AA49" s="60"/>
      <c r="AB49" s="60"/>
      <c r="AC49" s="60"/>
      <c r="AD49" s="60"/>
      <c r="AE49" s="60"/>
      <c r="AF49" s="60"/>
      <c r="AG49" s="60"/>
      <c r="AH49" s="60"/>
      <c r="AI49" s="60"/>
      <c r="AJ49" s="60"/>
      <c r="AK49" s="60"/>
      <c r="AL49" s="60"/>
      <c r="AM49" s="60"/>
      <c r="AN49" s="60"/>
      <c r="AO49" s="77">
        <v>4</v>
      </c>
      <c r="AP49" s="77"/>
      <c r="AQ49" s="77"/>
      <c r="AR49" s="77"/>
      <c r="AS49" s="77"/>
      <c r="AT49" s="77"/>
      <c r="AU49" s="77"/>
      <c r="AV49" s="77"/>
      <c r="AW49" s="77"/>
      <c r="AX49" s="77"/>
      <c r="AY49" s="77"/>
      <c r="AZ49" s="77"/>
      <c r="BA49" s="77"/>
      <c r="BB49" s="77"/>
      <c r="BC49" s="77"/>
      <c r="BD49" s="77"/>
      <c r="BE49" s="77">
        <f aca="true" t="shared" si="0" ref="BE49:BE55">AO49+AW49</f>
        <v>4</v>
      </c>
      <c r="BF49" s="77"/>
      <c r="BG49" s="77"/>
      <c r="BH49" s="77"/>
      <c r="BI49" s="77"/>
      <c r="BJ49" s="77"/>
      <c r="BK49" s="77"/>
      <c r="BL49" s="77"/>
    </row>
    <row r="50" spans="1:64" ht="15" customHeight="1">
      <c r="A50" s="72" t="s">
        <v>54</v>
      </c>
      <c r="B50" s="72"/>
      <c r="C50" s="72"/>
      <c r="D50" s="76" t="s">
        <v>250</v>
      </c>
      <c r="E50" s="60"/>
      <c r="F50" s="60"/>
      <c r="G50" s="60"/>
      <c r="H50" s="60"/>
      <c r="I50" s="60"/>
      <c r="J50" s="60"/>
      <c r="K50" s="60"/>
      <c r="L50" s="60"/>
      <c r="M50" s="60"/>
      <c r="N50" s="60"/>
      <c r="O50" s="60"/>
      <c r="P50" s="60"/>
      <c r="Q50" s="60"/>
      <c r="R50" s="60"/>
      <c r="S50" s="60"/>
      <c r="T50" s="60"/>
      <c r="U50" s="73" t="s">
        <v>129</v>
      </c>
      <c r="V50" s="74"/>
      <c r="W50" s="74"/>
      <c r="X50" s="74"/>
      <c r="Y50" s="75"/>
      <c r="Z50" s="76" t="s">
        <v>120</v>
      </c>
      <c r="AA50" s="60"/>
      <c r="AB50" s="60"/>
      <c r="AC50" s="60"/>
      <c r="AD50" s="60"/>
      <c r="AE50" s="60"/>
      <c r="AF50" s="60"/>
      <c r="AG50" s="60"/>
      <c r="AH50" s="60"/>
      <c r="AI50" s="60"/>
      <c r="AJ50" s="60"/>
      <c r="AK50" s="60"/>
      <c r="AL50" s="60"/>
      <c r="AM50" s="60"/>
      <c r="AN50" s="60"/>
      <c r="AO50" s="50">
        <v>78.16</v>
      </c>
      <c r="AP50" s="50"/>
      <c r="AQ50" s="50"/>
      <c r="AR50" s="50"/>
      <c r="AS50" s="50"/>
      <c r="AT50" s="50"/>
      <c r="AU50" s="50"/>
      <c r="AV50" s="50"/>
      <c r="AW50" s="77"/>
      <c r="AX50" s="77"/>
      <c r="AY50" s="77"/>
      <c r="AZ50" s="77"/>
      <c r="BA50" s="77"/>
      <c r="BB50" s="77"/>
      <c r="BC50" s="77"/>
      <c r="BD50" s="77"/>
      <c r="BE50" s="50">
        <f t="shared" si="0"/>
        <v>78.16</v>
      </c>
      <c r="BF50" s="50"/>
      <c r="BG50" s="50"/>
      <c r="BH50" s="50"/>
      <c r="BI50" s="50"/>
      <c r="BJ50" s="50"/>
      <c r="BK50" s="50"/>
      <c r="BL50" s="50"/>
    </row>
    <row r="51" spans="1:64" ht="25.5" customHeight="1">
      <c r="A51" s="72" t="s">
        <v>55</v>
      </c>
      <c r="B51" s="72"/>
      <c r="C51" s="72"/>
      <c r="D51" s="76" t="s">
        <v>251</v>
      </c>
      <c r="E51" s="60"/>
      <c r="F51" s="60"/>
      <c r="G51" s="60"/>
      <c r="H51" s="60"/>
      <c r="I51" s="60"/>
      <c r="J51" s="60"/>
      <c r="K51" s="60"/>
      <c r="L51" s="60"/>
      <c r="M51" s="60"/>
      <c r="N51" s="60"/>
      <c r="O51" s="60"/>
      <c r="P51" s="60"/>
      <c r="Q51" s="60"/>
      <c r="R51" s="60"/>
      <c r="S51" s="60"/>
      <c r="T51" s="60"/>
      <c r="U51" s="73" t="s">
        <v>129</v>
      </c>
      <c r="V51" s="74"/>
      <c r="W51" s="74"/>
      <c r="X51" s="74"/>
      <c r="Y51" s="75"/>
      <c r="Z51" s="76" t="s">
        <v>120</v>
      </c>
      <c r="AA51" s="60"/>
      <c r="AB51" s="60"/>
      <c r="AC51" s="60"/>
      <c r="AD51" s="60"/>
      <c r="AE51" s="60"/>
      <c r="AF51" s="60"/>
      <c r="AG51" s="60"/>
      <c r="AH51" s="60"/>
      <c r="AI51" s="60"/>
      <c r="AJ51" s="60"/>
      <c r="AK51" s="60"/>
      <c r="AL51" s="60"/>
      <c r="AM51" s="60"/>
      <c r="AN51" s="60"/>
      <c r="AO51" s="54">
        <v>47.08</v>
      </c>
      <c r="AP51" s="55"/>
      <c r="AQ51" s="55"/>
      <c r="AR51" s="55"/>
      <c r="AS51" s="55"/>
      <c r="AT51" s="55"/>
      <c r="AU51" s="55"/>
      <c r="AV51" s="56"/>
      <c r="AW51" s="116"/>
      <c r="AX51" s="117"/>
      <c r="AY51" s="117"/>
      <c r="AZ51" s="117"/>
      <c r="BA51" s="117"/>
      <c r="BB51" s="117"/>
      <c r="BC51" s="117"/>
      <c r="BD51" s="118"/>
      <c r="BE51" s="50">
        <f t="shared" si="0"/>
        <v>47.08</v>
      </c>
      <c r="BF51" s="50"/>
      <c r="BG51" s="50"/>
      <c r="BH51" s="50"/>
      <c r="BI51" s="50"/>
      <c r="BJ51" s="50"/>
      <c r="BK51" s="50"/>
      <c r="BL51" s="50"/>
    </row>
    <row r="52" spans="1:64" ht="27" customHeight="1">
      <c r="A52" s="72" t="s">
        <v>56</v>
      </c>
      <c r="B52" s="72"/>
      <c r="C52" s="72"/>
      <c r="D52" s="76" t="s">
        <v>202</v>
      </c>
      <c r="E52" s="60"/>
      <c r="F52" s="60"/>
      <c r="G52" s="60"/>
      <c r="H52" s="60"/>
      <c r="I52" s="60"/>
      <c r="J52" s="60"/>
      <c r="K52" s="60"/>
      <c r="L52" s="60"/>
      <c r="M52" s="60"/>
      <c r="N52" s="60"/>
      <c r="O52" s="60"/>
      <c r="P52" s="60"/>
      <c r="Q52" s="60"/>
      <c r="R52" s="60"/>
      <c r="S52" s="60"/>
      <c r="T52" s="60"/>
      <c r="U52" s="73" t="s">
        <v>129</v>
      </c>
      <c r="V52" s="74"/>
      <c r="W52" s="74"/>
      <c r="X52" s="74"/>
      <c r="Y52" s="75"/>
      <c r="Z52" s="76" t="s">
        <v>120</v>
      </c>
      <c r="AA52" s="60"/>
      <c r="AB52" s="60"/>
      <c r="AC52" s="60"/>
      <c r="AD52" s="60"/>
      <c r="AE52" s="60"/>
      <c r="AF52" s="60"/>
      <c r="AG52" s="60"/>
      <c r="AH52" s="60"/>
      <c r="AI52" s="60"/>
      <c r="AJ52" s="60"/>
      <c r="AK52" s="60"/>
      <c r="AL52" s="60"/>
      <c r="AM52" s="60"/>
      <c r="AN52" s="60"/>
      <c r="AO52" s="54">
        <v>14.33</v>
      </c>
      <c r="AP52" s="55"/>
      <c r="AQ52" s="55"/>
      <c r="AR52" s="55"/>
      <c r="AS52" s="55"/>
      <c r="AT52" s="55"/>
      <c r="AU52" s="55"/>
      <c r="AV52" s="56"/>
      <c r="AW52" s="116"/>
      <c r="AX52" s="117"/>
      <c r="AY52" s="117"/>
      <c r="AZ52" s="117"/>
      <c r="BA52" s="117"/>
      <c r="BB52" s="117"/>
      <c r="BC52" s="117"/>
      <c r="BD52" s="118"/>
      <c r="BE52" s="50">
        <f t="shared" si="0"/>
        <v>14.33</v>
      </c>
      <c r="BF52" s="50"/>
      <c r="BG52" s="50"/>
      <c r="BH52" s="50"/>
      <c r="BI52" s="50"/>
      <c r="BJ52" s="50"/>
      <c r="BK52" s="50"/>
      <c r="BL52" s="50"/>
    </row>
    <row r="53" spans="1:64" ht="15.75" customHeight="1">
      <c r="A53" s="72" t="s">
        <v>57</v>
      </c>
      <c r="B53" s="72"/>
      <c r="C53" s="72"/>
      <c r="D53" s="76" t="s">
        <v>203</v>
      </c>
      <c r="E53" s="60"/>
      <c r="F53" s="60"/>
      <c r="G53" s="60"/>
      <c r="H53" s="60"/>
      <c r="I53" s="60"/>
      <c r="J53" s="60"/>
      <c r="K53" s="60"/>
      <c r="L53" s="60"/>
      <c r="M53" s="60"/>
      <c r="N53" s="60"/>
      <c r="O53" s="60"/>
      <c r="P53" s="60"/>
      <c r="Q53" s="60"/>
      <c r="R53" s="60"/>
      <c r="S53" s="60"/>
      <c r="T53" s="60"/>
      <c r="U53" s="73" t="s">
        <v>129</v>
      </c>
      <c r="V53" s="74"/>
      <c r="W53" s="74"/>
      <c r="X53" s="74"/>
      <c r="Y53" s="75"/>
      <c r="Z53" s="76" t="s">
        <v>120</v>
      </c>
      <c r="AA53" s="60"/>
      <c r="AB53" s="60"/>
      <c r="AC53" s="60"/>
      <c r="AD53" s="60"/>
      <c r="AE53" s="60"/>
      <c r="AF53" s="60"/>
      <c r="AG53" s="60"/>
      <c r="AH53" s="60"/>
      <c r="AI53" s="60"/>
      <c r="AJ53" s="60"/>
      <c r="AK53" s="60"/>
      <c r="AL53" s="60"/>
      <c r="AM53" s="60"/>
      <c r="AN53" s="60"/>
      <c r="AO53" s="54">
        <v>5</v>
      </c>
      <c r="AP53" s="55"/>
      <c r="AQ53" s="55"/>
      <c r="AR53" s="55"/>
      <c r="AS53" s="55"/>
      <c r="AT53" s="55"/>
      <c r="AU53" s="55"/>
      <c r="AV53" s="56"/>
      <c r="AW53" s="116"/>
      <c r="AX53" s="117"/>
      <c r="AY53" s="117"/>
      <c r="AZ53" s="117"/>
      <c r="BA53" s="117"/>
      <c r="BB53" s="117"/>
      <c r="BC53" s="117"/>
      <c r="BD53" s="118"/>
      <c r="BE53" s="50">
        <f t="shared" si="0"/>
        <v>5</v>
      </c>
      <c r="BF53" s="50"/>
      <c r="BG53" s="50"/>
      <c r="BH53" s="50"/>
      <c r="BI53" s="50"/>
      <c r="BJ53" s="50"/>
      <c r="BK53" s="50"/>
      <c r="BL53" s="50"/>
    </row>
    <row r="54" spans="1:64" ht="15.75" customHeight="1">
      <c r="A54" s="72" t="s">
        <v>58</v>
      </c>
      <c r="B54" s="72"/>
      <c r="C54" s="72"/>
      <c r="D54" s="76" t="s">
        <v>204</v>
      </c>
      <c r="E54" s="60"/>
      <c r="F54" s="60"/>
      <c r="G54" s="60"/>
      <c r="H54" s="60"/>
      <c r="I54" s="60"/>
      <c r="J54" s="60"/>
      <c r="K54" s="60"/>
      <c r="L54" s="60"/>
      <c r="M54" s="60"/>
      <c r="N54" s="60"/>
      <c r="O54" s="60"/>
      <c r="P54" s="60"/>
      <c r="Q54" s="60"/>
      <c r="R54" s="60"/>
      <c r="S54" s="60"/>
      <c r="T54" s="60"/>
      <c r="U54" s="73" t="s">
        <v>129</v>
      </c>
      <c r="V54" s="74"/>
      <c r="W54" s="74"/>
      <c r="X54" s="74"/>
      <c r="Y54" s="75"/>
      <c r="Z54" s="76" t="s">
        <v>120</v>
      </c>
      <c r="AA54" s="60"/>
      <c r="AB54" s="60"/>
      <c r="AC54" s="60"/>
      <c r="AD54" s="60"/>
      <c r="AE54" s="60"/>
      <c r="AF54" s="60"/>
      <c r="AG54" s="60"/>
      <c r="AH54" s="60"/>
      <c r="AI54" s="60"/>
      <c r="AJ54" s="60"/>
      <c r="AK54" s="60"/>
      <c r="AL54" s="60"/>
      <c r="AM54" s="60"/>
      <c r="AN54" s="60"/>
      <c r="AO54" s="54">
        <v>11.75</v>
      </c>
      <c r="AP54" s="55"/>
      <c r="AQ54" s="55"/>
      <c r="AR54" s="55"/>
      <c r="AS54" s="55"/>
      <c r="AT54" s="55"/>
      <c r="AU54" s="55"/>
      <c r="AV54" s="56"/>
      <c r="AW54" s="116"/>
      <c r="AX54" s="117"/>
      <c r="AY54" s="117"/>
      <c r="AZ54" s="117"/>
      <c r="BA54" s="117"/>
      <c r="BB54" s="117"/>
      <c r="BC54" s="117"/>
      <c r="BD54" s="118"/>
      <c r="BE54" s="50">
        <f t="shared" si="0"/>
        <v>11.75</v>
      </c>
      <c r="BF54" s="50"/>
      <c r="BG54" s="50"/>
      <c r="BH54" s="50"/>
      <c r="BI54" s="50"/>
      <c r="BJ54" s="50"/>
      <c r="BK54" s="50"/>
      <c r="BL54" s="50"/>
    </row>
    <row r="55" spans="1:64" ht="27" customHeight="1">
      <c r="A55" s="72" t="s">
        <v>67</v>
      </c>
      <c r="B55" s="72"/>
      <c r="C55" s="72"/>
      <c r="D55" s="76" t="s">
        <v>150</v>
      </c>
      <c r="E55" s="60"/>
      <c r="F55" s="60"/>
      <c r="G55" s="60"/>
      <c r="H55" s="60"/>
      <c r="I55" s="60"/>
      <c r="J55" s="60"/>
      <c r="K55" s="60"/>
      <c r="L55" s="60"/>
      <c r="M55" s="60"/>
      <c r="N55" s="60"/>
      <c r="O55" s="60"/>
      <c r="P55" s="60"/>
      <c r="Q55" s="60"/>
      <c r="R55" s="60"/>
      <c r="S55" s="60"/>
      <c r="T55" s="60"/>
      <c r="U55" s="67" t="s">
        <v>130</v>
      </c>
      <c r="V55" s="67"/>
      <c r="W55" s="67"/>
      <c r="X55" s="67"/>
      <c r="Y55" s="67"/>
      <c r="Z55" s="51" t="s">
        <v>159</v>
      </c>
      <c r="AA55" s="52"/>
      <c r="AB55" s="52"/>
      <c r="AC55" s="52"/>
      <c r="AD55" s="52"/>
      <c r="AE55" s="52"/>
      <c r="AF55" s="52"/>
      <c r="AG55" s="52"/>
      <c r="AH55" s="52"/>
      <c r="AI55" s="52"/>
      <c r="AJ55" s="52"/>
      <c r="AK55" s="52"/>
      <c r="AL55" s="52"/>
      <c r="AM55" s="52"/>
      <c r="AN55" s="53"/>
      <c r="AO55" s="54">
        <v>103203.34</v>
      </c>
      <c r="AP55" s="55"/>
      <c r="AQ55" s="55"/>
      <c r="AR55" s="55"/>
      <c r="AS55" s="55"/>
      <c r="AT55" s="55"/>
      <c r="AU55" s="55"/>
      <c r="AV55" s="56"/>
      <c r="AW55" s="116"/>
      <c r="AX55" s="117"/>
      <c r="AY55" s="117"/>
      <c r="AZ55" s="117"/>
      <c r="BA55" s="117"/>
      <c r="BB55" s="117"/>
      <c r="BC55" s="117"/>
      <c r="BD55" s="118"/>
      <c r="BE55" s="50">
        <f t="shared" si="0"/>
        <v>103203.34</v>
      </c>
      <c r="BF55" s="50"/>
      <c r="BG55" s="50"/>
      <c r="BH55" s="50"/>
      <c r="BI55" s="50"/>
      <c r="BJ55" s="50"/>
      <c r="BK55" s="50"/>
      <c r="BL55" s="50"/>
    </row>
    <row r="56" spans="1:64" ht="27" customHeight="1">
      <c r="A56" s="138" t="s">
        <v>273</v>
      </c>
      <c r="B56" s="138"/>
      <c r="C56" s="138"/>
      <c r="D56" s="139" t="s">
        <v>358</v>
      </c>
      <c r="E56" s="141"/>
      <c r="F56" s="141"/>
      <c r="G56" s="141"/>
      <c r="H56" s="141"/>
      <c r="I56" s="141"/>
      <c r="J56" s="141"/>
      <c r="K56" s="141"/>
      <c r="L56" s="141"/>
      <c r="M56" s="141"/>
      <c r="N56" s="141"/>
      <c r="O56" s="141"/>
      <c r="P56" s="141"/>
      <c r="Q56" s="141"/>
      <c r="R56" s="141"/>
      <c r="S56" s="141"/>
      <c r="T56" s="141"/>
      <c r="U56" s="132" t="s">
        <v>130</v>
      </c>
      <c r="V56" s="132"/>
      <c r="W56" s="132"/>
      <c r="X56" s="132"/>
      <c r="Y56" s="132"/>
      <c r="Z56" s="146" t="s">
        <v>211</v>
      </c>
      <c r="AA56" s="147"/>
      <c r="AB56" s="147"/>
      <c r="AC56" s="147"/>
      <c r="AD56" s="147"/>
      <c r="AE56" s="147"/>
      <c r="AF56" s="147"/>
      <c r="AG56" s="147"/>
      <c r="AH56" s="147"/>
      <c r="AI56" s="147"/>
      <c r="AJ56" s="147"/>
      <c r="AK56" s="147"/>
      <c r="AL56" s="147"/>
      <c r="AM56" s="147"/>
      <c r="AN56" s="148"/>
      <c r="AO56" s="156"/>
      <c r="AP56" s="157"/>
      <c r="AQ56" s="157"/>
      <c r="AR56" s="157"/>
      <c r="AS56" s="157"/>
      <c r="AT56" s="157"/>
      <c r="AU56" s="157"/>
      <c r="AV56" s="158"/>
      <c r="AW56" s="160">
        <v>89000</v>
      </c>
      <c r="AX56" s="161"/>
      <c r="AY56" s="161"/>
      <c r="AZ56" s="161"/>
      <c r="BA56" s="161"/>
      <c r="BB56" s="161"/>
      <c r="BC56" s="161"/>
      <c r="BD56" s="162"/>
      <c r="BE56" s="136">
        <v>89000</v>
      </c>
      <c r="BF56" s="136"/>
      <c r="BG56" s="136"/>
      <c r="BH56" s="136"/>
      <c r="BI56" s="136"/>
      <c r="BJ56" s="136"/>
      <c r="BK56" s="136"/>
      <c r="BL56" s="136"/>
    </row>
    <row r="57" spans="1:64" s="10" customFormat="1" ht="12.75" customHeight="1">
      <c r="A57" s="64">
        <v>2</v>
      </c>
      <c r="B57" s="65"/>
      <c r="C57" s="66"/>
      <c r="D57" s="71" t="s">
        <v>121</v>
      </c>
      <c r="E57" s="71"/>
      <c r="F57" s="71"/>
      <c r="G57" s="71"/>
      <c r="H57" s="71"/>
      <c r="I57" s="71"/>
      <c r="J57" s="71"/>
      <c r="K57" s="71"/>
      <c r="L57" s="71"/>
      <c r="M57" s="71"/>
      <c r="N57" s="71"/>
      <c r="O57" s="71"/>
      <c r="P57" s="71"/>
      <c r="Q57" s="71"/>
      <c r="R57" s="71"/>
      <c r="S57" s="71"/>
      <c r="T57" s="71"/>
      <c r="U57" s="71"/>
      <c r="V57" s="71"/>
      <c r="W57" s="71"/>
      <c r="X57" s="71"/>
      <c r="Y57" s="71"/>
      <c r="Z57" s="87"/>
      <c r="AA57" s="88"/>
      <c r="AB57" s="88"/>
      <c r="AC57" s="88"/>
      <c r="AD57" s="88"/>
      <c r="AE57" s="88"/>
      <c r="AF57" s="88"/>
      <c r="AG57" s="88"/>
      <c r="AH57" s="88"/>
      <c r="AI57" s="88"/>
      <c r="AJ57" s="88"/>
      <c r="AK57" s="88"/>
      <c r="AL57" s="88"/>
      <c r="AM57" s="88"/>
      <c r="AN57" s="89"/>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row>
    <row r="58" spans="1:64" ht="25.5" customHeight="1">
      <c r="A58" s="72" t="s">
        <v>59</v>
      </c>
      <c r="B58" s="72"/>
      <c r="C58" s="72"/>
      <c r="D58" s="76" t="s">
        <v>252</v>
      </c>
      <c r="E58" s="76"/>
      <c r="F58" s="76"/>
      <c r="G58" s="76"/>
      <c r="H58" s="76"/>
      <c r="I58" s="76"/>
      <c r="J58" s="76"/>
      <c r="K58" s="76"/>
      <c r="L58" s="76"/>
      <c r="M58" s="76"/>
      <c r="N58" s="76"/>
      <c r="O58" s="76"/>
      <c r="P58" s="76"/>
      <c r="Q58" s="76"/>
      <c r="R58" s="76"/>
      <c r="S58" s="76"/>
      <c r="T58" s="76"/>
      <c r="U58" s="67" t="s">
        <v>122</v>
      </c>
      <c r="V58" s="67"/>
      <c r="W58" s="67"/>
      <c r="X58" s="67"/>
      <c r="Y58" s="67"/>
      <c r="Z58" s="76" t="s">
        <v>253</v>
      </c>
      <c r="AA58" s="60"/>
      <c r="AB58" s="60"/>
      <c r="AC58" s="60"/>
      <c r="AD58" s="60"/>
      <c r="AE58" s="60"/>
      <c r="AF58" s="60"/>
      <c r="AG58" s="60"/>
      <c r="AH58" s="60"/>
      <c r="AI58" s="60"/>
      <c r="AJ58" s="60"/>
      <c r="AK58" s="60"/>
      <c r="AL58" s="60"/>
      <c r="AM58" s="60"/>
      <c r="AN58" s="60"/>
      <c r="AO58" s="77">
        <v>2285</v>
      </c>
      <c r="AP58" s="77"/>
      <c r="AQ58" s="77"/>
      <c r="AR58" s="77"/>
      <c r="AS58" s="77"/>
      <c r="AT58" s="77"/>
      <c r="AU58" s="77"/>
      <c r="AV58" s="77"/>
      <c r="AW58" s="77">
        <v>2285</v>
      </c>
      <c r="AX58" s="77"/>
      <c r="AY58" s="77"/>
      <c r="AZ58" s="77"/>
      <c r="BA58" s="77"/>
      <c r="BB58" s="77"/>
      <c r="BC58" s="77"/>
      <c r="BD58" s="77"/>
      <c r="BE58" s="77">
        <v>2285</v>
      </c>
      <c r="BF58" s="77"/>
      <c r="BG58" s="77"/>
      <c r="BH58" s="77"/>
      <c r="BI58" s="77"/>
      <c r="BJ58" s="77"/>
      <c r="BK58" s="77"/>
      <c r="BL58" s="77"/>
    </row>
    <row r="59" spans="1:64" ht="15" customHeight="1">
      <c r="A59" s="32"/>
      <c r="B59" s="32"/>
      <c r="C59" s="32"/>
      <c r="D59" s="76" t="s">
        <v>154</v>
      </c>
      <c r="E59" s="76"/>
      <c r="F59" s="76"/>
      <c r="G59" s="76"/>
      <c r="H59" s="76"/>
      <c r="I59" s="76"/>
      <c r="J59" s="76"/>
      <c r="K59" s="76"/>
      <c r="L59" s="76"/>
      <c r="M59" s="76"/>
      <c r="N59" s="76"/>
      <c r="O59" s="76"/>
      <c r="P59" s="76"/>
      <c r="Q59" s="76"/>
      <c r="R59" s="76"/>
      <c r="S59" s="76"/>
      <c r="T59" s="76"/>
      <c r="U59" s="67" t="s">
        <v>122</v>
      </c>
      <c r="V59" s="67"/>
      <c r="W59" s="67"/>
      <c r="X59" s="67"/>
      <c r="Y59" s="67"/>
      <c r="Z59" s="76" t="s">
        <v>253</v>
      </c>
      <c r="AA59" s="60"/>
      <c r="AB59" s="60"/>
      <c r="AC59" s="60"/>
      <c r="AD59" s="60"/>
      <c r="AE59" s="60"/>
      <c r="AF59" s="60"/>
      <c r="AG59" s="60"/>
      <c r="AH59" s="60"/>
      <c r="AI59" s="60"/>
      <c r="AJ59" s="60"/>
      <c r="AK59" s="60"/>
      <c r="AL59" s="60"/>
      <c r="AM59" s="60"/>
      <c r="AN59" s="60"/>
      <c r="AO59" s="77">
        <v>888</v>
      </c>
      <c r="AP59" s="77"/>
      <c r="AQ59" s="77"/>
      <c r="AR59" s="77"/>
      <c r="AS59" s="77"/>
      <c r="AT59" s="77"/>
      <c r="AU59" s="77"/>
      <c r="AV59" s="77"/>
      <c r="AW59" s="77">
        <v>888</v>
      </c>
      <c r="AX59" s="77"/>
      <c r="AY59" s="77"/>
      <c r="AZ59" s="77"/>
      <c r="BA59" s="77"/>
      <c r="BB59" s="77"/>
      <c r="BC59" s="77"/>
      <c r="BD59" s="77"/>
      <c r="BE59" s="77">
        <v>888</v>
      </c>
      <c r="BF59" s="77"/>
      <c r="BG59" s="77"/>
      <c r="BH59" s="77"/>
      <c r="BI59" s="77"/>
      <c r="BJ59" s="77"/>
      <c r="BK59" s="77"/>
      <c r="BL59" s="77"/>
    </row>
    <row r="60" spans="1:64" ht="15" customHeight="1">
      <c r="A60" s="32"/>
      <c r="B60" s="32"/>
      <c r="C60" s="32"/>
      <c r="D60" s="76" t="s">
        <v>155</v>
      </c>
      <c r="E60" s="76"/>
      <c r="F60" s="76"/>
      <c r="G60" s="76"/>
      <c r="H60" s="76"/>
      <c r="I60" s="76"/>
      <c r="J60" s="76"/>
      <c r="K60" s="76"/>
      <c r="L60" s="76"/>
      <c r="M60" s="76"/>
      <c r="N60" s="76"/>
      <c r="O60" s="76"/>
      <c r="P60" s="76"/>
      <c r="Q60" s="76"/>
      <c r="R60" s="76"/>
      <c r="S60" s="76"/>
      <c r="T60" s="76"/>
      <c r="U60" s="67" t="s">
        <v>122</v>
      </c>
      <c r="V60" s="67"/>
      <c r="W60" s="67"/>
      <c r="X60" s="67"/>
      <c r="Y60" s="67"/>
      <c r="Z60" s="76" t="s">
        <v>253</v>
      </c>
      <c r="AA60" s="60"/>
      <c r="AB60" s="60"/>
      <c r="AC60" s="60"/>
      <c r="AD60" s="60"/>
      <c r="AE60" s="60"/>
      <c r="AF60" s="60"/>
      <c r="AG60" s="60"/>
      <c r="AH60" s="60"/>
      <c r="AI60" s="60"/>
      <c r="AJ60" s="60"/>
      <c r="AK60" s="60"/>
      <c r="AL60" s="60"/>
      <c r="AM60" s="60"/>
      <c r="AN60" s="60"/>
      <c r="AO60" s="77">
        <v>1397</v>
      </c>
      <c r="AP60" s="77"/>
      <c r="AQ60" s="77"/>
      <c r="AR60" s="77"/>
      <c r="AS60" s="77"/>
      <c r="AT60" s="77"/>
      <c r="AU60" s="77"/>
      <c r="AV60" s="77"/>
      <c r="AW60" s="77">
        <v>1397</v>
      </c>
      <c r="AX60" s="77"/>
      <c r="AY60" s="77"/>
      <c r="AZ60" s="77"/>
      <c r="BA60" s="77"/>
      <c r="BB60" s="77"/>
      <c r="BC60" s="77"/>
      <c r="BD60" s="77"/>
      <c r="BE60" s="77">
        <v>1397</v>
      </c>
      <c r="BF60" s="77"/>
      <c r="BG60" s="77"/>
      <c r="BH60" s="77"/>
      <c r="BI60" s="77"/>
      <c r="BJ60" s="77"/>
      <c r="BK60" s="77"/>
      <c r="BL60" s="77"/>
    </row>
    <row r="61" spans="1:64" ht="27" customHeight="1">
      <c r="A61" s="72" t="s">
        <v>60</v>
      </c>
      <c r="B61" s="72"/>
      <c r="C61" s="72"/>
      <c r="D61" s="76" t="s">
        <v>156</v>
      </c>
      <c r="E61" s="76"/>
      <c r="F61" s="76"/>
      <c r="G61" s="76"/>
      <c r="H61" s="76"/>
      <c r="I61" s="76"/>
      <c r="J61" s="76"/>
      <c r="K61" s="76"/>
      <c r="L61" s="76"/>
      <c r="M61" s="76"/>
      <c r="N61" s="76"/>
      <c r="O61" s="76"/>
      <c r="P61" s="76"/>
      <c r="Q61" s="76"/>
      <c r="R61" s="76"/>
      <c r="S61" s="76"/>
      <c r="T61" s="76"/>
      <c r="U61" s="67" t="s">
        <v>130</v>
      </c>
      <c r="V61" s="67"/>
      <c r="W61" s="67"/>
      <c r="X61" s="67"/>
      <c r="Y61" s="67"/>
      <c r="Z61" s="76" t="s">
        <v>159</v>
      </c>
      <c r="AA61" s="60"/>
      <c r="AB61" s="60"/>
      <c r="AC61" s="60"/>
      <c r="AD61" s="60"/>
      <c r="AE61" s="60"/>
      <c r="AF61" s="60"/>
      <c r="AG61" s="60"/>
      <c r="AH61" s="60"/>
      <c r="AI61" s="60"/>
      <c r="AJ61" s="60"/>
      <c r="AK61" s="60"/>
      <c r="AL61" s="60"/>
      <c r="AM61" s="60"/>
      <c r="AN61" s="60"/>
      <c r="AO61" s="54">
        <v>103203.34</v>
      </c>
      <c r="AP61" s="55"/>
      <c r="AQ61" s="55"/>
      <c r="AR61" s="55"/>
      <c r="AS61" s="55"/>
      <c r="AT61" s="55"/>
      <c r="AU61" s="55"/>
      <c r="AV61" s="56"/>
      <c r="AW61" s="77"/>
      <c r="AX61" s="77"/>
      <c r="AY61" s="77"/>
      <c r="AZ61" s="77"/>
      <c r="BA61" s="77"/>
      <c r="BB61" s="77"/>
      <c r="BC61" s="77"/>
      <c r="BD61" s="77"/>
      <c r="BE61" s="50">
        <f>AO61+AW61</f>
        <v>103203.34</v>
      </c>
      <c r="BF61" s="50"/>
      <c r="BG61" s="50"/>
      <c r="BH61" s="50"/>
      <c r="BI61" s="50"/>
      <c r="BJ61" s="50"/>
      <c r="BK61" s="50"/>
      <c r="BL61" s="50"/>
    </row>
    <row r="62" spans="1:64" ht="27" customHeight="1">
      <c r="A62" s="72" t="s">
        <v>61</v>
      </c>
      <c r="B62" s="72"/>
      <c r="C62" s="72"/>
      <c r="D62" s="139" t="s">
        <v>359</v>
      </c>
      <c r="E62" s="139"/>
      <c r="F62" s="139"/>
      <c r="G62" s="139"/>
      <c r="H62" s="139"/>
      <c r="I62" s="139"/>
      <c r="J62" s="139"/>
      <c r="K62" s="139"/>
      <c r="L62" s="139"/>
      <c r="M62" s="139"/>
      <c r="N62" s="139"/>
      <c r="O62" s="139"/>
      <c r="P62" s="139"/>
      <c r="Q62" s="139"/>
      <c r="R62" s="139"/>
      <c r="S62" s="139"/>
      <c r="T62" s="139"/>
      <c r="U62" s="132" t="s">
        <v>130</v>
      </c>
      <c r="V62" s="132"/>
      <c r="W62" s="132"/>
      <c r="X62" s="132"/>
      <c r="Y62" s="132"/>
      <c r="Z62" s="139" t="s">
        <v>223</v>
      </c>
      <c r="AA62" s="141"/>
      <c r="AB62" s="141"/>
      <c r="AC62" s="141"/>
      <c r="AD62" s="141"/>
      <c r="AE62" s="141"/>
      <c r="AF62" s="141"/>
      <c r="AG62" s="141"/>
      <c r="AH62" s="141"/>
      <c r="AI62" s="141"/>
      <c r="AJ62" s="141"/>
      <c r="AK62" s="141"/>
      <c r="AL62" s="141"/>
      <c r="AM62" s="141"/>
      <c r="AN62" s="141"/>
      <c r="AO62" s="156"/>
      <c r="AP62" s="157"/>
      <c r="AQ62" s="157"/>
      <c r="AR62" s="157"/>
      <c r="AS62" s="157"/>
      <c r="AT62" s="157"/>
      <c r="AU62" s="157"/>
      <c r="AV62" s="158"/>
      <c r="AW62" s="137">
        <v>6</v>
      </c>
      <c r="AX62" s="137"/>
      <c r="AY62" s="137"/>
      <c r="AZ62" s="137"/>
      <c r="BA62" s="137"/>
      <c r="BB62" s="137"/>
      <c r="BC62" s="137"/>
      <c r="BD62" s="137"/>
      <c r="BE62" s="136">
        <v>6</v>
      </c>
      <c r="BF62" s="136"/>
      <c r="BG62" s="136"/>
      <c r="BH62" s="136"/>
      <c r="BI62" s="136"/>
      <c r="BJ62" s="136"/>
      <c r="BK62" s="136"/>
      <c r="BL62" s="136"/>
    </row>
    <row r="63" spans="1:64" s="10" customFormat="1" ht="12.75" customHeight="1">
      <c r="A63" s="64">
        <v>3</v>
      </c>
      <c r="B63" s="65"/>
      <c r="C63" s="66"/>
      <c r="D63" s="71" t="s">
        <v>123</v>
      </c>
      <c r="E63" s="71"/>
      <c r="F63" s="71"/>
      <c r="G63" s="71"/>
      <c r="H63" s="71"/>
      <c r="I63" s="71"/>
      <c r="J63" s="71"/>
      <c r="K63" s="71"/>
      <c r="L63" s="71"/>
      <c r="M63" s="71"/>
      <c r="N63" s="71"/>
      <c r="O63" s="71"/>
      <c r="P63" s="71"/>
      <c r="Q63" s="71"/>
      <c r="R63" s="71"/>
      <c r="S63" s="71"/>
      <c r="T63" s="71"/>
      <c r="U63" s="71"/>
      <c r="V63" s="71"/>
      <c r="W63" s="71"/>
      <c r="X63" s="71"/>
      <c r="Y63" s="71"/>
      <c r="Z63" s="87"/>
      <c r="AA63" s="88"/>
      <c r="AB63" s="88"/>
      <c r="AC63" s="88"/>
      <c r="AD63" s="88"/>
      <c r="AE63" s="88"/>
      <c r="AF63" s="88"/>
      <c r="AG63" s="88"/>
      <c r="AH63" s="88"/>
      <c r="AI63" s="88"/>
      <c r="AJ63" s="88"/>
      <c r="AK63" s="88"/>
      <c r="AL63" s="88"/>
      <c r="AM63" s="88"/>
      <c r="AN63" s="89"/>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row>
    <row r="64" spans="1:64" ht="38.25" customHeight="1">
      <c r="A64" s="72" t="s">
        <v>62</v>
      </c>
      <c r="B64" s="72"/>
      <c r="C64" s="72"/>
      <c r="D64" s="67" t="s">
        <v>254</v>
      </c>
      <c r="E64" s="67"/>
      <c r="F64" s="67"/>
      <c r="G64" s="67"/>
      <c r="H64" s="67"/>
      <c r="I64" s="67"/>
      <c r="J64" s="67"/>
      <c r="K64" s="67"/>
      <c r="L64" s="67"/>
      <c r="M64" s="67"/>
      <c r="N64" s="67"/>
      <c r="O64" s="67"/>
      <c r="P64" s="67"/>
      <c r="Q64" s="67"/>
      <c r="R64" s="67"/>
      <c r="S64" s="67"/>
      <c r="T64" s="67"/>
      <c r="U64" s="67" t="s">
        <v>130</v>
      </c>
      <c r="V64" s="67"/>
      <c r="W64" s="67"/>
      <c r="X64" s="67"/>
      <c r="Y64" s="67"/>
      <c r="Z64" s="67" t="s">
        <v>255</v>
      </c>
      <c r="AA64" s="67"/>
      <c r="AB64" s="67"/>
      <c r="AC64" s="67"/>
      <c r="AD64" s="67"/>
      <c r="AE64" s="67"/>
      <c r="AF64" s="67"/>
      <c r="AG64" s="67"/>
      <c r="AH64" s="67"/>
      <c r="AI64" s="67"/>
      <c r="AJ64" s="67"/>
      <c r="AK64" s="67"/>
      <c r="AL64" s="67"/>
      <c r="AM64" s="67"/>
      <c r="AN64" s="67"/>
      <c r="AO64" s="50">
        <v>3142.81</v>
      </c>
      <c r="AP64" s="50"/>
      <c r="AQ64" s="50"/>
      <c r="AR64" s="50"/>
      <c r="AS64" s="50"/>
      <c r="AT64" s="50"/>
      <c r="AU64" s="50"/>
      <c r="AV64" s="50"/>
      <c r="AW64" s="136">
        <v>47.83</v>
      </c>
      <c r="AX64" s="136"/>
      <c r="AY64" s="136"/>
      <c r="AZ64" s="136"/>
      <c r="BA64" s="136"/>
      <c r="BB64" s="136"/>
      <c r="BC64" s="136"/>
      <c r="BD64" s="136"/>
      <c r="BE64" s="50">
        <f>AO64+AW64</f>
        <v>3190.64</v>
      </c>
      <c r="BF64" s="50"/>
      <c r="BG64" s="50"/>
      <c r="BH64" s="50"/>
      <c r="BI64" s="50"/>
      <c r="BJ64" s="50"/>
      <c r="BK64" s="50"/>
      <c r="BL64" s="50"/>
    </row>
    <row r="65" spans="1:64" ht="38.25" customHeight="1">
      <c r="A65" s="138" t="s">
        <v>63</v>
      </c>
      <c r="B65" s="138"/>
      <c r="C65" s="138"/>
      <c r="D65" s="132" t="s">
        <v>360</v>
      </c>
      <c r="E65" s="132"/>
      <c r="F65" s="132"/>
      <c r="G65" s="132"/>
      <c r="H65" s="132"/>
      <c r="I65" s="132"/>
      <c r="J65" s="132"/>
      <c r="K65" s="132"/>
      <c r="L65" s="132"/>
      <c r="M65" s="132"/>
      <c r="N65" s="132"/>
      <c r="O65" s="132"/>
      <c r="P65" s="132"/>
      <c r="Q65" s="132"/>
      <c r="R65" s="132"/>
      <c r="S65" s="132"/>
      <c r="T65" s="132"/>
      <c r="U65" s="132" t="s">
        <v>130</v>
      </c>
      <c r="V65" s="132"/>
      <c r="W65" s="132"/>
      <c r="X65" s="132"/>
      <c r="Y65" s="132"/>
      <c r="Z65" s="132" t="s">
        <v>361</v>
      </c>
      <c r="AA65" s="132"/>
      <c r="AB65" s="132"/>
      <c r="AC65" s="132"/>
      <c r="AD65" s="132"/>
      <c r="AE65" s="132"/>
      <c r="AF65" s="132"/>
      <c r="AG65" s="132"/>
      <c r="AH65" s="132"/>
      <c r="AI65" s="132"/>
      <c r="AJ65" s="132"/>
      <c r="AK65" s="132"/>
      <c r="AL65" s="132"/>
      <c r="AM65" s="132"/>
      <c r="AN65" s="132"/>
      <c r="AO65" s="136"/>
      <c r="AP65" s="136"/>
      <c r="AQ65" s="136"/>
      <c r="AR65" s="136"/>
      <c r="AS65" s="136"/>
      <c r="AT65" s="136"/>
      <c r="AU65" s="136"/>
      <c r="AV65" s="136"/>
      <c r="AW65" s="136">
        <v>14833.33</v>
      </c>
      <c r="AX65" s="136"/>
      <c r="AY65" s="136"/>
      <c r="AZ65" s="136"/>
      <c r="BA65" s="136"/>
      <c r="BB65" s="136"/>
      <c r="BC65" s="136"/>
      <c r="BD65" s="136"/>
      <c r="BE65" s="136">
        <f>AO65+AW65</f>
        <v>14833.33</v>
      </c>
      <c r="BF65" s="136"/>
      <c r="BG65" s="136"/>
      <c r="BH65" s="136"/>
      <c r="BI65" s="136"/>
      <c r="BJ65" s="136"/>
      <c r="BK65" s="136"/>
      <c r="BL65" s="136"/>
    </row>
    <row r="66" spans="1:64" s="10" customFormat="1" ht="12.75" customHeight="1">
      <c r="A66" s="37">
        <v>4</v>
      </c>
      <c r="B66" s="37"/>
      <c r="C66" s="37"/>
      <c r="D66" s="71" t="s">
        <v>124</v>
      </c>
      <c r="E66" s="71"/>
      <c r="F66" s="71"/>
      <c r="G66" s="71"/>
      <c r="H66" s="71"/>
      <c r="I66" s="71"/>
      <c r="J66" s="71"/>
      <c r="K66" s="71"/>
      <c r="L66" s="71"/>
      <c r="M66" s="71"/>
      <c r="N66" s="71"/>
      <c r="O66" s="71"/>
      <c r="P66" s="71"/>
      <c r="Q66" s="71"/>
      <c r="R66" s="71"/>
      <c r="S66" s="71"/>
      <c r="T66" s="71"/>
      <c r="U66" s="71"/>
      <c r="V66" s="71"/>
      <c r="W66" s="71"/>
      <c r="X66" s="71"/>
      <c r="Y66" s="71"/>
      <c r="Z66" s="87"/>
      <c r="AA66" s="88"/>
      <c r="AB66" s="88"/>
      <c r="AC66" s="88"/>
      <c r="AD66" s="88"/>
      <c r="AE66" s="88"/>
      <c r="AF66" s="88"/>
      <c r="AG66" s="88"/>
      <c r="AH66" s="88"/>
      <c r="AI66" s="88"/>
      <c r="AJ66" s="88"/>
      <c r="AK66" s="88"/>
      <c r="AL66" s="88"/>
      <c r="AM66" s="88"/>
      <c r="AN66" s="89"/>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row>
    <row r="67" spans="1:64" ht="36" customHeight="1">
      <c r="A67" s="72" t="s">
        <v>65</v>
      </c>
      <c r="B67" s="72"/>
      <c r="C67" s="72"/>
      <c r="D67" s="67" t="s">
        <v>71</v>
      </c>
      <c r="E67" s="67"/>
      <c r="F67" s="67"/>
      <c r="G67" s="67"/>
      <c r="H67" s="67"/>
      <c r="I67" s="67"/>
      <c r="J67" s="67"/>
      <c r="K67" s="67"/>
      <c r="L67" s="67"/>
      <c r="M67" s="67"/>
      <c r="N67" s="67"/>
      <c r="O67" s="67"/>
      <c r="P67" s="67"/>
      <c r="Q67" s="67"/>
      <c r="R67" s="67"/>
      <c r="S67" s="67"/>
      <c r="T67" s="67"/>
      <c r="U67" s="67" t="s">
        <v>131</v>
      </c>
      <c r="V67" s="67"/>
      <c r="W67" s="67"/>
      <c r="X67" s="67"/>
      <c r="Y67" s="67"/>
      <c r="Z67" s="67" t="s">
        <v>318</v>
      </c>
      <c r="AA67" s="67"/>
      <c r="AB67" s="67"/>
      <c r="AC67" s="67"/>
      <c r="AD67" s="67"/>
      <c r="AE67" s="67"/>
      <c r="AF67" s="67"/>
      <c r="AG67" s="67"/>
      <c r="AH67" s="67"/>
      <c r="AI67" s="67"/>
      <c r="AJ67" s="67"/>
      <c r="AK67" s="67"/>
      <c r="AL67" s="67"/>
      <c r="AM67" s="67"/>
      <c r="AN67" s="67"/>
      <c r="AO67" s="77">
        <v>32</v>
      </c>
      <c r="AP67" s="77"/>
      <c r="AQ67" s="77"/>
      <c r="AR67" s="77"/>
      <c r="AS67" s="77"/>
      <c r="AT67" s="77"/>
      <c r="AU67" s="77"/>
      <c r="AV67" s="77"/>
      <c r="AW67" s="77"/>
      <c r="AX67" s="77"/>
      <c r="AY67" s="77"/>
      <c r="AZ67" s="77"/>
      <c r="BA67" s="77"/>
      <c r="BB67" s="77"/>
      <c r="BC67" s="77"/>
      <c r="BD67" s="77"/>
      <c r="BE67" s="77">
        <v>32</v>
      </c>
      <c r="BF67" s="77"/>
      <c r="BG67" s="77"/>
      <c r="BH67" s="77"/>
      <c r="BI67" s="77"/>
      <c r="BJ67" s="77"/>
      <c r="BK67" s="77"/>
      <c r="BL67" s="77"/>
    </row>
    <row r="68" spans="1:64" ht="39" customHeight="1">
      <c r="A68" s="72" t="s">
        <v>66</v>
      </c>
      <c r="B68" s="72"/>
      <c r="C68" s="72"/>
      <c r="D68" s="67" t="s">
        <v>256</v>
      </c>
      <c r="E68" s="67"/>
      <c r="F68" s="67"/>
      <c r="G68" s="67"/>
      <c r="H68" s="67"/>
      <c r="I68" s="67"/>
      <c r="J68" s="67"/>
      <c r="K68" s="67"/>
      <c r="L68" s="67"/>
      <c r="M68" s="67"/>
      <c r="N68" s="67"/>
      <c r="O68" s="67"/>
      <c r="P68" s="67"/>
      <c r="Q68" s="67"/>
      <c r="R68" s="67"/>
      <c r="S68" s="67"/>
      <c r="T68" s="67"/>
      <c r="U68" s="67" t="s">
        <v>131</v>
      </c>
      <c r="V68" s="67"/>
      <c r="W68" s="67"/>
      <c r="X68" s="67"/>
      <c r="Y68" s="67"/>
      <c r="Z68" s="73" t="s">
        <v>319</v>
      </c>
      <c r="AA68" s="74"/>
      <c r="AB68" s="74"/>
      <c r="AC68" s="74"/>
      <c r="AD68" s="74"/>
      <c r="AE68" s="74"/>
      <c r="AF68" s="74"/>
      <c r="AG68" s="74"/>
      <c r="AH68" s="74"/>
      <c r="AI68" s="74"/>
      <c r="AJ68" s="74"/>
      <c r="AK68" s="74"/>
      <c r="AL68" s="74"/>
      <c r="AM68" s="74"/>
      <c r="AN68" s="75"/>
      <c r="AO68" s="77">
        <v>-2</v>
      </c>
      <c r="AP68" s="77"/>
      <c r="AQ68" s="77"/>
      <c r="AR68" s="77"/>
      <c r="AS68" s="77"/>
      <c r="AT68" s="77"/>
      <c r="AU68" s="77"/>
      <c r="AV68" s="77"/>
      <c r="AW68" s="159"/>
      <c r="AX68" s="159"/>
      <c r="AY68" s="159"/>
      <c r="AZ68" s="159"/>
      <c r="BA68" s="159"/>
      <c r="BB68" s="159"/>
      <c r="BC68" s="159"/>
      <c r="BD68" s="159"/>
      <c r="BE68" s="77">
        <v>-2</v>
      </c>
      <c r="BF68" s="77"/>
      <c r="BG68" s="77"/>
      <c r="BH68" s="77"/>
      <c r="BI68" s="77"/>
      <c r="BJ68" s="77"/>
      <c r="BK68" s="77"/>
      <c r="BL68" s="77"/>
    </row>
    <row r="69" spans="1:64" ht="41.25" customHeight="1">
      <c r="A69" s="72" t="s">
        <v>68</v>
      </c>
      <c r="B69" s="72"/>
      <c r="C69" s="72"/>
      <c r="D69" s="67" t="s">
        <v>165</v>
      </c>
      <c r="E69" s="67"/>
      <c r="F69" s="67"/>
      <c r="G69" s="67"/>
      <c r="H69" s="67"/>
      <c r="I69" s="67"/>
      <c r="J69" s="67"/>
      <c r="K69" s="67"/>
      <c r="L69" s="67"/>
      <c r="M69" s="67"/>
      <c r="N69" s="67"/>
      <c r="O69" s="67"/>
      <c r="P69" s="67"/>
      <c r="Q69" s="67"/>
      <c r="R69" s="67"/>
      <c r="S69" s="67"/>
      <c r="T69" s="67"/>
      <c r="U69" s="67" t="s">
        <v>131</v>
      </c>
      <c r="V69" s="67"/>
      <c r="W69" s="67"/>
      <c r="X69" s="67"/>
      <c r="Y69" s="67"/>
      <c r="Z69" s="73" t="s">
        <v>172</v>
      </c>
      <c r="AA69" s="74"/>
      <c r="AB69" s="74"/>
      <c r="AC69" s="74"/>
      <c r="AD69" s="74"/>
      <c r="AE69" s="74"/>
      <c r="AF69" s="74"/>
      <c r="AG69" s="74"/>
      <c r="AH69" s="74"/>
      <c r="AI69" s="74"/>
      <c r="AJ69" s="74"/>
      <c r="AK69" s="74"/>
      <c r="AL69" s="74"/>
      <c r="AM69" s="74"/>
      <c r="AN69" s="75"/>
      <c r="AO69" s="77">
        <v>100</v>
      </c>
      <c r="AP69" s="77"/>
      <c r="AQ69" s="77"/>
      <c r="AR69" s="77"/>
      <c r="AS69" s="77"/>
      <c r="AT69" s="77"/>
      <c r="AU69" s="77"/>
      <c r="AV69" s="77"/>
      <c r="AW69" s="77"/>
      <c r="AX69" s="77"/>
      <c r="AY69" s="77"/>
      <c r="AZ69" s="77"/>
      <c r="BA69" s="77"/>
      <c r="BB69" s="77"/>
      <c r="BC69" s="77"/>
      <c r="BD69" s="77"/>
      <c r="BE69" s="77">
        <v>100</v>
      </c>
      <c r="BF69" s="77"/>
      <c r="BG69" s="77"/>
      <c r="BH69" s="77"/>
      <c r="BI69" s="77"/>
      <c r="BJ69" s="77"/>
      <c r="BK69" s="77"/>
      <c r="BL69" s="77"/>
    </row>
    <row r="70" spans="1:64" ht="41.25" customHeight="1">
      <c r="A70" s="138" t="s">
        <v>39</v>
      </c>
      <c r="B70" s="138"/>
      <c r="C70" s="138"/>
      <c r="D70" s="132" t="s">
        <v>362</v>
      </c>
      <c r="E70" s="132"/>
      <c r="F70" s="132"/>
      <c r="G70" s="132"/>
      <c r="H70" s="132"/>
      <c r="I70" s="132"/>
      <c r="J70" s="132"/>
      <c r="K70" s="132"/>
      <c r="L70" s="132"/>
      <c r="M70" s="132"/>
      <c r="N70" s="132"/>
      <c r="O70" s="132"/>
      <c r="P70" s="132"/>
      <c r="Q70" s="132"/>
      <c r="R70" s="132"/>
      <c r="S70" s="132"/>
      <c r="T70" s="132"/>
      <c r="U70" s="132" t="s">
        <v>131</v>
      </c>
      <c r="V70" s="132"/>
      <c r="W70" s="132"/>
      <c r="X70" s="132"/>
      <c r="Y70" s="132"/>
      <c r="Z70" s="133" t="s">
        <v>363</v>
      </c>
      <c r="AA70" s="134"/>
      <c r="AB70" s="134"/>
      <c r="AC70" s="134"/>
      <c r="AD70" s="134"/>
      <c r="AE70" s="134"/>
      <c r="AF70" s="134"/>
      <c r="AG70" s="134"/>
      <c r="AH70" s="134"/>
      <c r="AI70" s="134"/>
      <c r="AJ70" s="134"/>
      <c r="AK70" s="134"/>
      <c r="AL70" s="134"/>
      <c r="AM70" s="134"/>
      <c r="AN70" s="135"/>
      <c r="AO70" s="137"/>
      <c r="AP70" s="137"/>
      <c r="AQ70" s="137"/>
      <c r="AR70" s="137"/>
      <c r="AS70" s="137"/>
      <c r="AT70" s="137"/>
      <c r="AU70" s="137"/>
      <c r="AV70" s="137"/>
      <c r="AW70" s="137">
        <v>0</v>
      </c>
      <c r="AX70" s="137"/>
      <c r="AY70" s="137"/>
      <c r="AZ70" s="137"/>
      <c r="BA70" s="137"/>
      <c r="BB70" s="137"/>
      <c r="BC70" s="137"/>
      <c r="BD70" s="137"/>
      <c r="BE70" s="137">
        <v>0</v>
      </c>
      <c r="BF70" s="137"/>
      <c r="BG70" s="137"/>
      <c r="BH70" s="137"/>
      <c r="BI70" s="137"/>
      <c r="BJ70" s="137"/>
      <c r="BK70" s="137"/>
      <c r="BL70" s="137"/>
    </row>
    <row r="71" spans="41:64" ht="12" customHeight="1">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row>
    <row r="72" spans="1:59" ht="15.75" customHeight="1">
      <c r="A72" s="85" t="s">
        <v>132</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17"/>
      <c r="AC72" s="17"/>
      <c r="AD72" s="17"/>
      <c r="AE72" s="17"/>
      <c r="AF72" s="17"/>
      <c r="AG72" s="17"/>
      <c r="AH72" s="17"/>
      <c r="AI72" s="17"/>
      <c r="AJ72" s="17"/>
      <c r="AK72" s="17"/>
      <c r="AL72" s="17"/>
      <c r="AM72" s="17"/>
      <c r="AN72" s="18"/>
      <c r="AO72" s="86" t="s">
        <v>133</v>
      </c>
      <c r="AP72" s="86"/>
      <c r="AQ72" s="86"/>
      <c r="AR72" s="86"/>
      <c r="AS72" s="86"/>
      <c r="AT72" s="86"/>
      <c r="AU72" s="86"/>
      <c r="AV72" s="86"/>
      <c r="AW72" s="86"/>
      <c r="AX72" s="86"/>
      <c r="AY72" s="86"/>
      <c r="AZ72" s="86"/>
      <c r="BA72" s="86"/>
      <c r="BB72" s="86"/>
      <c r="BC72" s="86"/>
      <c r="BD72" s="86"/>
      <c r="BE72" s="86"/>
      <c r="BF72" s="86"/>
      <c r="BG72" s="86"/>
    </row>
    <row r="73" spans="24:59" ht="12.75">
      <c r="X73" s="19"/>
      <c r="Y73" s="19"/>
      <c r="Z73" s="19"/>
      <c r="AA73" s="19"/>
      <c r="AB73" s="91" t="s">
        <v>80</v>
      </c>
      <c r="AC73" s="91"/>
      <c r="AD73" s="91"/>
      <c r="AE73" s="91"/>
      <c r="AF73" s="91"/>
      <c r="AG73" s="91"/>
      <c r="AH73" s="91"/>
      <c r="AI73" s="91"/>
      <c r="AJ73" s="91"/>
      <c r="AK73" s="91"/>
      <c r="AL73" s="91"/>
      <c r="AM73" s="91"/>
      <c r="AO73" s="84" t="s">
        <v>116</v>
      </c>
      <c r="AP73" s="84"/>
      <c r="AQ73" s="84"/>
      <c r="AR73" s="84"/>
      <c r="AS73" s="84"/>
      <c r="AT73" s="84"/>
      <c r="AU73" s="84"/>
      <c r="AV73" s="84"/>
      <c r="AW73" s="84"/>
      <c r="AX73" s="84"/>
      <c r="AY73" s="84"/>
      <c r="AZ73" s="84"/>
      <c r="BA73" s="84"/>
      <c r="BB73" s="84"/>
      <c r="BC73" s="84"/>
      <c r="BD73" s="84"/>
      <c r="BE73" s="84"/>
      <c r="BF73" s="84"/>
      <c r="BG73" s="84"/>
    </row>
    <row r="74" spans="1:6" ht="15.75" customHeight="1">
      <c r="A74" s="108" t="s">
        <v>78</v>
      </c>
      <c r="B74" s="108"/>
      <c r="C74" s="108"/>
      <c r="D74" s="108"/>
      <c r="E74" s="108"/>
      <c r="F74" s="108"/>
    </row>
    <row r="75" spans="1:46" ht="12.75" customHeight="1">
      <c r="A75" s="90" t="s">
        <v>175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25"/>
      <c r="AC75" s="25"/>
      <c r="AD75" s="25"/>
      <c r="AE75" s="25"/>
      <c r="AF75" s="25"/>
      <c r="AG75" s="25"/>
      <c r="AH75" s="25"/>
      <c r="AI75" s="25"/>
      <c r="AJ75" s="25"/>
      <c r="AK75" s="25"/>
      <c r="AL75" s="25"/>
      <c r="AM75" s="25"/>
      <c r="AN75" s="25"/>
      <c r="AO75" s="25"/>
      <c r="AP75" s="25"/>
      <c r="AQ75" s="25"/>
      <c r="AR75" s="25"/>
      <c r="AS75" s="25"/>
      <c r="AT75" s="26"/>
    </row>
    <row r="76" spans="1:45" ht="12.75">
      <c r="A76" s="23" t="s">
        <v>112</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4"/>
      <c r="AC76" s="24"/>
      <c r="AD76" s="24"/>
      <c r="AE76" s="24"/>
      <c r="AF76" s="24"/>
      <c r="AG76" s="24"/>
      <c r="AH76" s="24"/>
      <c r="AI76" s="24"/>
      <c r="AJ76" s="24"/>
      <c r="AK76" s="24"/>
      <c r="AL76" s="24"/>
      <c r="AM76" s="24"/>
      <c r="AN76" s="24"/>
      <c r="AO76" s="24"/>
      <c r="AP76" s="24"/>
      <c r="AQ76" s="24"/>
      <c r="AR76" s="24"/>
      <c r="AS76" s="24"/>
    </row>
    <row r="77" spans="1:45" ht="12"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row>
    <row r="78" spans="1:59" ht="15" customHeight="1">
      <c r="A78" s="94" t="s">
        <v>176</v>
      </c>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17"/>
      <c r="AC78" s="17"/>
      <c r="AD78" s="17"/>
      <c r="AE78" s="17"/>
      <c r="AF78" s="17"/>
      <c r="AG78" s="17"/>
      <c r="AH78" s="17"/>
      <c r="AI78" s="17"/>
      <c r="AJ78" s="17"/>
      <c r="AK78" s="17"/>
      <c r="AL78" s="17"/>
      <c r="AM78" s="17"/>
      <c r="AN78" s="18"/>
      <c r="AO78" s="86" t="s">
        <v>125</v>
      </c>
      <c r="AP78" s="86"/>
      <c r="AQ78" s="86"/>
      <c r="AR78" s="86"/>
      <c r="AS78" s="86"/>
      <c r="AT78" s="86"/>
      <c r="AU78" s="86"/>
      <c r="AV78" s="86"/>
      <c r="AW78" s="86"/>
      <c r="AX78" s="86"/>
      <c r="AY78" s="86"/>
      <c r="AZ78" s="86"/>
      <c r="BA78" s="86"/>
      <c r="BB78" s="86"/>
      <c r="BC78" s="86"/>
      <c r="BD78" s="86"/>
      <c r="BE78" s="86"/>
      <c r="BF78" s="86"/>
      <c r="BG78" s="86"/>
    </row>
    <row r="79" spans="24:59" ht="9" customHeight="1">
      <c r="X79" s="19"/>
      <c r="Y79" s="19"/>
      <c r="Z79" s="19"/>
      <c r="AA79" s="19"/>
      <c r="AB79" s="19"/>
      <c r="AC79" s="19"/>
      <c r="AD79" s="19"/>
      <c r="AE79" s="19"/>
      <c r="AF79" s="19"/>
      <c r="AG79" s="19" t="s">
        <v>80</v>
      </c>
      <c r="AH79" s="19"/>
      <c r="AI79" s="19"/>
      <c r="AJ79" s="19"/>
      <c r="AK79" s="19"/>
      <c r="AL79" s="19"/>
      <c r="AM79" s="19"/>
      <c r="AO79" s="84" t="s">
        <v>116</v>
      </c>
      <c r="AP79" s="84"/>
      <c r="AQ79" s="84"/>
      <c r="AR79" s="84"/>
      <c r="AS79" s="84"/>
      <c r="AT79" s="84"/>
      <c r="AU79" s="84"/>
      <c r="AV79" s="84"/>
      <c r="AW79" s="84"/>
      <c r="AX79" s="84"/>
      <c r="AY79" s="84"/>
      <c r="AZ79" s="84"/>
      <c r="BA79" s="84"/>
      <c r="BB79" s="84"/>
      <c r="BC79" s="84"/>
      <c r="BD79" s="84"/>
      <c r="BE79" s="84"/>
      <c r="BF79" s="84"/>
      <c r="BG79" s="84"/>
    </row>
    <row r="80" spans="1:8" ht="12.75">
      <c r="A80" s="92"/>
      <c r="B80" s="93"/>
      <c r="C80" s="93"/>
      <c r="D80" s="93"/>
      <c r="E80" s="93"/>
      <c r="F80" s="93"/>
      <c r="G80" s="93"/>
      <c r="H80" s="93"/>
    </row>
    <row r="81" spans="1:17" ht="12.75">
      <c r="A81" s="84" t="s">
        <v>110</v>
      </c>
      <c r="B81" s="84"/>
      <c r="C81" s="84"/>
      <c r="D81" s="84"/>
      <c r="E81" s="84"/>
      <c r="F81" s="84"/>
      <c r="G81" s="84"/>
      <c r="H81" s="84"/>
      <c r="I81" s="20"/>
      <c r="J81" s="20"/>
      <c r="K81" s="20"/>
      <c r="L81" s="20"/>
      <c r="M81" s="20"/>
      <c r="N81" s="20"/>
      <c r="O81" s="20"/>
      <c r="P81" s="20"/>
      <c r="Q81" s="20"/>
    </row>
    <row r="82" ht="12.75">
      <c r="A82" s="22" t="s">
        <v>111</v>
      </c>
    </row>
  </sheetData>
  <sheetProtection/>
  <mergeCells count="292">
    <mergeCell ref="A70:C70"/>
    <mergeCell ref="D70:T70"/>
    <mergeCell ref="U70:Y70"/>
    <mergeCell ref="Z70:AN70"/>
    <mergeCell ref="D54:T54"/>
    <mergeCell ref="D60:T60"/>
    <mergeCell ref="Z60:AN60"/>
    <mergeCell ref="BE70:BL70"/>
    <mergeCell ref="D65:T65"/>
    <mergeCell ref="AO70:AV70"/>
    <mergeCell ref="AW70:BD70"/>
    <mergeCell ref="BE67:BL67"/>
    <mergeCell ref="AO64:AV64"/>
    <mergeCell ref="BE64:BL64"/>
    <mergeCell ref="AW60:BD60"/>
    <mergeCell ref="BE62:BL62"/>
    <mergeCell ref="BE53:BL53"/>
    <mergeCell ref="AO53:AV53"/>
    <mergeCell ref="AW53:BD53"/>
    <mergeCell ref="AO54:AV54"/>
    <mergeCell ref="AW54:BD54"/>
    <mergeCell ref="AW52:BD52"/>
    <mergeCell ref="BE54:BL54"/>
    <mergeCell ref="AW57:BD57"/>
    <mergeCell ref="AW59:BD59"/>
    <mergeCell ref="AW58:BD58"/>
    <mergeCell ref="BE57:BL57"/>
    <mergeCell ref="AO65:AV65"/>
    <mergeCell ref="AW65:BD65"/>
    <mergeCell ref="BE63:BL63"/>
    <mergeCell ref="AW64:BD64"/>
    <mergeCell ref="BE65:BL65"/>
    <mergeCell ref="AO55:AV55"/>
    <mergeCell ref="AW55:BD55"/>
    <mergeCell ref="BE55:BL55"/>
    <mergeCell ref="BE61:BL61"/>
    <mergeCell ref="AW61:BD61"/>
    <mergeCell ref="BE59:BL59"/>
    <mergeCell ref="AW63:BD63"/>
    <mergeCell ref="BE60:BL60"/>
    <mergeCell ref="BE58:BL58"/>
    <mergeCell ref="A51:C51"/>
    <mergeCell ref="BE47:BL47"/>
    <mergeCell ref="BE48:BL48"/>
    <mergeCell ref="AW48:BD48"/>
    <mergeCell ref="A47:C47"/>
    <mergeCell ref="AW47:BD47"/>
    <mergeCell ref="D50:T50"/>
    <mergeCell ref="A50:C50"/>
    <mergeCell ref="D51:T51"/>
    <mergeCell ref="AO50:AV50"/>
    <mergeCell ref="BE50:BL50"/>
    <mergeCell ref="U48:Y48"/>
    <mergeCell ref="U49:Y49"/>
    <mergeCell ref="AO48:AV48"/>
    <mergeCell ref="AW49:BD49"/>
    <mergeCell ref="BE49:BL49"/>
    <mergeCell ref="U50:Y50"/>
    <mergeCell ref="A53:C53"/>
    <mergeCell ref="D53:T53"/>
    <mergeCell ref="D52:T52"/>
    <mergeCell ref="BE51:BL51"/>
    <mergeCell ref="Z52:AN52"/>
    <mergeCell ref="A52:C52"/>
    <mergeCell ref="U51:Y51"/>
    <mergeCell ref="AW51:BD51"/>
    <mergeCell ref="AO52:AV52"/>
    <mergeCell ref="BE52:BL52"/>
    <mergeCell ref="A43:C43"/>
    <mergeCell ref="D43:AJ43"/>
    <mergeCell ref="U47:Y47"/>
    <mergeCell ref="D42:AJ42"/>
    <mergeCell ref="A44:C44"/>
    <mergeCell ref="U46:Y46"/>
    <mergeCell ref="A46:C46"/>
    <mergeCell ref="D44:AJ44"/>
    <mergeCell ref="AK41:AT41"/>
    <mergeCell ref="AU37:BC37"/>
    <mergeCell ref="A37:C37"/>
    <mergeCell ref="AU41:BC41"/>
    <mergeCell ref="D38:AJ38"/>
    <mergeCell ref="A38:C38"/>
    <mergeCell ref="D41:AJ41"/>
    <mergeCell ref="AK38:AT38"/>
    <mergeCell ref="Z58:AN58"/>
    <mergeCell ref="AO57:AV57"/>
    <mergeCell ref="AO59:AV59"/>
    <mergeCell ref="AO61:AV61"/>
    <mergeCell ref="Z61:AN61"/>
    <mergeCell ref="AO60:AV60"/>
    <mergeCell ref="Z59:AN59"/>
    <mergeCell ref="AO63:AV63"/>
    <mergeCell ref="Z63:AN63"/>
    <mergeCell ref="A54:C54"/>
    <mergeCell ref="Z57:AN57"/>
    <mergeCell ref="A55:C55"/>
    <mergeCell ref="A57:C57"/>
    <mergeCell ref="D61:T61"/>
    <mergeCell ref="A61:C61"/>
    <mergeCell ref="A63:C63"/>
    <mergeCell ref="A60:C60"/>
    <mergeCell ref="A48:C48"/>
    <mergeCell ref="D49:T49"/>
    <mergeCell ref="A49:C49"/>
    <mergeCell ref="D47:T47"/>
    <mergeCell ref="D48:T48"/>
    <mergeCell ref="A35:C35"/>
    <mergeCell ref="D46:T46"/>
    <mergeCell ref="A40:BK40"/>
    <mergeCell ref="A42:C42"/>
    <mergeCell ref="AK42:AT42"/>
    <mergeCell ref="AW46:BD46"/>
    <mergeCell ref="A41:C41"/>
    <mergeCell ref="AK43:AT43"/>
    <mergeCell ref="AK44:AT44"/>
    <mergeCell ref="AU43:BC43"/>
    <mergeCell ref="AO1:BL1"/>
    <mergeCell ref="L14:Y14"/>
    <mergeCell ref="Z14:BL14"/>
    <mergeCell ref="G21:BL21"/>
    <mergeCell ref="T17:W17"/>
    <mergeCell ref="L10:BL10"/>
    <mergeCell ref="D11:J11"/>
    <mergeCell ref="D10:J10"/>
    <mergeCell ref="D12:J12"/>
    <mergeCell ref="L12:BL12"/>
    <mergeCell ref="A14:B14"/>
    <mergeCell ref="AW50:BD50"/>
    <mergeCell ref="AO49:AV49"/>
    <mergeCell ref="A39:BL39"/>
    <mergeCell ref="U16:AD16"/>
    <mergeCell ref="AE16:AR16"/>
    <mergeCell ref="A30:AZ30"/>
    <mergeCell ref="AK32:AT33"/>
    <mergeCell ref="AU35:BC35"/>
    <mergeCell ref="D32:AJ33"/>
    <mergeCell ref="A34:C34"/>
    <mergeCell ref="A32:C33"/>
    <mergeCell ref="AO67:AV67"/>
    <mergeCell ref="AW67:BD67"/>
    <mergeCell ref="AU32:BC33"/>
    <mergeCell ref="D35:AJ35"/>
    <mergeCell ref="BD32:BL33"/>
    <mergeCell ref="D34:AJ34"/>
    <mergeCell ref="BD35:BL35"/>
    <mergeCell ref="AU34:BC34"/>
    <mergeCell ref="BE66:BL66"/>
    <mergeCell ref="AO58:AV58"/>
    <mergeCell ref="D37:AJ37"/>
    <mergeCell ref="AK37:AT37"/>
    <mergeCell ref="BD38:BL38"/>
    <mergeCell ref="AU38:BC38"/>
    <mergeCell ref="BD37:BL37"/>
    <mergeCell ref="U55:Y55"/>
    <mergeCell ref="U54:Y54"/>
    <mergeCell ref="D55:T55"/>
    <mergeCell ref="I17:S17"/>
    <mergeCell ref="A18:BL18"/>
    <mergeCell ref="A19:BL19"/>
    <mergeCell ref="A21:F21"/>
    <mergeCell ref="A17:H17"/>
    <mergeCell ref="A31:BK31"/>
    <mergeCell ref="A26:BL26"/>
    <mergeCell ref="A20:BL20"/>
    <mergeCell ref="A29:F29"/>
    <mergeCell ref="G29:BL29"/>
    <mergeCell ref="A23:F23"/>
    <mergeCell ref="G23:BL23"/>
    <mergeCell ref="A27:F27"/>
    <mergeCell ref="L13:BL13"/>
    <mergeCell ref="D13:J13"/>
    <mergeCell ref="AK35:AT35"/>
    <mergeCell ref="A25:BL25"/>
    <mergeCell ref="G28:BL28"/>
    <mergeCell ref="A24:BL24"/>
    <mergeCell ref="A28:F28"/>
    <mergeCell ref="G27:BL27"/>
    <mergeCell ref="A22:F22"/>
    <mergeCell ref="G22:BL22"/>
    <mergeCell ref="A9:BL9"/>
    <mergeCell ref="A10:B10"/>
    <mergeCell ref="A12:B12"/>
    <mergeCell ref="AS16:BC16"/>
    <mergeCell ref="BD16:BL16"/>
    <mergeCell ref="AC15:BL15"/>
    <mergeCell ref="A16:T16"/>
    <mergeCell ref="D14:J14"/>
    <mergeCell ref="D15:J15"/>
    <mergeCell ref="L15:AB15"/>
    <mergeCell ref="AO2:BL2"/>
    <mergeCell ref="AO3:BL3"/>
    <mergeCell ref="AO4:BL4"/>
    <mergeCell ref="AO5:BL5"/>
    <mergeCell ref="L11:BL11"/>
    <mergeCell ref="AO6:BF6"/>
    <mergeCell ref="A8:BL8"/>
    <mergeCell ref="A66:C66"/>
    <mergeCell ref="A58:C58"/>
    <mergeCell ref="A59:C59"/>
    <mergeCell ref="U53:Y53"/>
    <mergeCell ref="D58:T58"/>
    <mergeCell ref="D59:T59"/>
    <mergeCell ref="U57:Y57"/>
    <mergeCell ref="A67:C67"/>
    <mergeCell ref="U64:Y64"/>
    <mergeCell ref="Z66:AN66"/>
    <mergeCell ref="U66:Y66"/>
    <mergeCell ref="U67:Y67"/>
    <mergeCell ref="Z64:AN64"/>
    <mergeCell ref="A65:C65"/>
    <mergeCell ref="A64:C64"/>
    <mergeCell ref="U65:Y65"/>
    <mergeCell ref="Z65:AN65"/>
    <mergeCell ref="D62:T62"/>
    <mergeCell ref="A81:H81"/>
    <mergeCell ref="A80:H80"/>
    <mergeCell ref="A72:AA72"/>
    <mergeCell ref="U63:Y63"/>
    <mergeCell ref="D66:T66"/>
    <mergeCell ref="D67:T67"/>
    <mergeCell ref="D63:T63"/>
    <mergeCell ref="D64:T64"/>
    <mergeCell ref="A75:AA75"/>
    <mergeCell ref="AO79:BG79"/>
    <mergeCell ref="BE68:BL68"/>
    <mergeCell ref="A69:C69"/>
    <mergeCell ref="A68:C68"/>
    <mergeCell ref="D68:T68"/>
    <mergeCell ref="U68:Y68"/>
    <mergeCell ref="Z68:AN68"/>
    <mergeCell ref="AO72:BG72"/>
    <mergeCell ref="A74:F74"/>
    <mergeCell ref="AO78:BG78"/>
    <mergeCell ref="BD34:BL34"/>
    <mergeCell ref="AK34:AT34"/>
    <mergeCell ref="Z67:AN67"/>
    <mergeCell ref="U52:Y52"/>
    <mergeCell ref="A45:BL45"/>
    <mergeCell ref="AO46:AV46"/>
    <mergeCell ref="Z49:AN49"/>
    <mergeCell ref="AW56:BD56"/>
    <mergeCell ref="BE56:BL56"/>
    <mergeCell ref="BE46:BL46"/>
    <mergeCell ref="A78:AA78"/>
    <mergeCell ref="U59:Y59"/>
    <mergeCell ref="Z53:AN53"/>
    <mergeCell ref="Z54:AN54"/>
    <mergeCell ref="Z55:AN55"/>
    <mergeCell ref="D57:T57"/>
    <mergeCell ref="A62:C62"/>
    <mergeCell ref="U60:Y60"/>
    <mergeCell ref="U61:Y61"/>
    <mergeCell ref="U58:Y58"/>
    <mergeCell ref="AO73:BG73"/>
    <mergeCell ref="AB73:AM73"/>
    <mergeCell ref="Z46:AN46"/>
    <mergeCell ref="Z47:AN47"/>
    <mergeCell ref="Z48:AN48"/>
    <mergeCell ref="AO47:AV47"/>
    <mergeCell ref="Z51:AN51"/>
    <mergeCell ref="AO51:AV51"/>
    <mergeCell ref="Z50:AN50"/>
    <mergeCell ref="BE69:BL69"/>
    <mergeCell ref="D69:T69"/>
    <mergeCell ref="U69:Y69"/>
    <mergeCell ref="Z69:AN69"/>
    <mergeCell ref="BD41:BL41"/>
    <mergeCell ref="AU44:BC44"/>
    <mergeCell ref="BD43:BL43"/>
    <mergeCell ref="BD42:BL42"/>
    <mergeCell ref="BD44:BL44"/>
    <mergeCell ref="AU42:BC42"/>
    <mergeCell ref="AO69:AV69"/>
    <mergeCell ref="AW69:BD69"/>
    <mergeCell ref="AO68:AV68"/>
    <mergeCell ref="AW68:BD68"/>
    <mergeCell ref="AW66:BD66"/>
    <mergeCell ref="AO66:AV66"/>
    <mergeCell ref="BD36:BL36"/>
    <mergeCell ref="A56:C56"/>
    <mergeCell ref="D56:T56"/>
    <mergeCell ref="U56:Y56"/>
    <mergeCell ref="Z56:AN56"/>
    <mergeCell ref="AO56:AV56"/>
    <mergeCell ref="A36:C36"/>
    <mergeCell ref="D36:AJ36"/>
    <mergeCell ref="AK36:AT36"/>
    <mergeCell ref="AU36:BC36"/>
    <mergeCell ref="U62:Y62"/>
    <mergeCell ref="Z62:AN62"/>
    <mergeCell ref="AO62:AV62"/>
    <mergeCell ref="AW62:BD62"/>
  </mergeCells>
  <conditionalFormatting sqref="D49:D50 Z54 D54 D52 Z49:Z52 Z58:Z60 D58:D62 D64:D65">
    <cfRule type="cellIs" priority="4" dxfId="0" operator="equal" stopIfTrue="1">
      <formula>$D48</formula>
    </cfRule>
  </conditionalFormatting>
  <conditionalFormatting sqref="D53 D51 Z53 D55:D56">
    <cfRule type="cellIs" priority="5" dxfId="0" operator="equal" stopIfTrue="1">
      <formula>$D44</formula>
    </cfRule>
  </conditionalFormatting>
  <conditionalFormatting sqref="D57">
    <cfRule type="cellIs" priority="6" dxfId="0" operator="equal" stopIfTrue="1">
      <formula>$D50</formula>
    </cfRule>
  </conditionalFormatting>
  <conditionalFormatting sqref="D69:D70">
    <cfRule type="cellIs" priority="7" dxfId="0" operator="equal" stopIfTrue="1">
      <formula>$D67</formula>
    </cfRule>
  </conditionalFormatting>
  <conditionalFormatting sqref="D67 Z67 Z64:Z65">
    <cfRule type="cellIs" priority="8" dxfId="0" operator="equal" stopIfTrue="1">
      <formula>#REF!</formula>
    </cfRule>
  </conditionalFormatting>
  <conditionalFormatting sqref="D66">
    <cfRule type="cellIs" priority="9" dxfId="0" operator="equal" stopIfTrue="1">
      <formula>#REF!</formula>
    </cfRule>
  </conditionalFormatting>
  <conditionalFormatting sqref="U66 D63 U63 U57">
    <cfRule type="cellIs" priority="10" dxfId="0" operator="equal" stopIfTrue="1">
      <formula>#REF!</formula>
    </cfRule>
  </conditionalFormatting>
  <conditionalFormatting sqref="D37">
    <cfRule type="cellIs" priority="11" dxfId="0" operator="equal" stopIfTrue="1">
      <formula>#REF!</formula>
    </cfRule>
  </conditionalFormatting>
  <conditionalFormatting sqref="Z61:Z62">
    <cfRule type="cellIs" priority="12" dxfId="0" operator="equal" stopIfTrue="1">
      <formula>#REF!</formula>
    </cfRule>
  </conditionalFormatting>
  <conditionalFormatting sqref="D48 D38">
    <cfRule type="cellIs" priority="13" dxfId="0" operator="equal" stopIfTrue="1">
      <formula>#REF!</formula>
    </cfRule>
  </conditionalFormatting>
  <conditionalFormatting sqref="A43 A48:A70">
    <cfRule type="cellIs" priority="14" dxfId="0" operator="equal" stopIfTrue="1">
      <formula>0</formula>
    </cfRule>
  </conditionalFormatting>
  <conditionalFormatting sqref="D35:D36">
    <cfRule type="cellIs" priority="15" dxfId="0" operator="equal" stopIfTrue="1">
      <formula>#REF!</formula>
    </cfRule>
  </conditionalFormatting>
  <conditionalFormatting sqref="D36">
    <cfRule type="cellIs" priority="3" dxfId="0" operator="equal" stopIfTrue="1">
      <formula>#REF!</formula>
    </cfRule>
  </conditionalFormatting>
  <conditionalFormatting sqref="D67 Z67 Z64:Z65">
    <cfRule type="cellIs" priority="16" dxfId="0" operator="equal" stopIfTrue="1">
      <formula>$D61</formula>
    </cfRule>
  </conditionalFormatting>
  <conditionalFormatting sqref="Z65">
    <cfRule type="cellIs" priority="2" dxfId="0" operator="equal" stopIfTrue="1">
      <formula>#REF!</formula>
    </cfRule>
  </conditionalFormatting>
  <conditionalFormatting sqref="Z65">
    <cfRule type="cellIs" priority="1"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64" r:id="rId1"/>
  <rowBreaks count="1" manualBreakCount="1">
    <brk id="44" max="63" man="1"/>
  </rowBreaks>
</worksheet>
</file>

<file path=xl/worksheets/sheet5.xml><?xml version="1.0" encoding="utf-8"?>
<worksheet xmlns="http://schemas.openxmlformats.org/spreadsheetml/2006/main" xmlns:r="http://schemas.openxmlformats.org/officeDocument/2006/relationships">
  <dimension ref="A1:CA73"/>
  <sheetViews>
    <sheetView view="pageBreakPreview" zoomScaleSheetLayoutView="100" zoomScalePageLayoutView="0" workbookViewId="0" topLeftCell="A1">
      <selection activeCell="AO6" sqref="AO6:BF6"/>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110" t="s">
        <v>99</v>
      </c>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41:64" ht="15.75" customHeight="1">
      <c r="AO2" s="95" t="s">
        <v>72</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95" t="s">
        <v>128</v>
      </c>
      <c r="AP3" s="95"/>
      <c r="AQ3" s="95"/>
      <c r="AR3" s="95"/>
      <c r="AS3" s="95"/>
      <c r="AT3" s="95"/>
      <c r="AU3" s="95"/>
      <c r="AV3" s="95"/>
      <c r="AW3" s="95"/>
      <c r="AX3" s="95"/>
      <c r="AY3" s="95"/>
      <c r="AZ3" s="95"/>
      <c r="BA3" s="95"/>
      <c r="BB3" s="95"/>
      <c r="BC3" s="95"/>
      <c r="BD3" s="95"/>
      <c r="BE3" s="95"/>
      <c r="BF3" s="95"/>
      <c r="BG3" s="95"/>
      <c r="BH3" s="95"/>
      <c r="BI3" s="95"/>
      <c r="BJ3" s="95"/>
      <c r="BK3" s="95"/>
      <c r="BL3" s="95"/>
    </row>
    <row r="4" spans="41:64" ht="18.75" customHeight="1">
      <c r="AO4" s="90" t="s">
        <v>134</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96" t="s">
        <v>86</v>
      </c>
      <c r="AP5" s="96"/>
      <c r="AQ5" s="96"/>
      <c r="AR5" s="96"/>
      <c r="AS5" s="96"/>
      <c r="AT5" s="96"/>
      <c r="AU5" s="96"/>
      <c r="AV5" s="96"/>
      <c r="AW5" s="96"/>
      <c r="AX5" s="96"/>
      <c r="AY5" s="96"/>
      <c r="AZ5" s="96"/>
      <c r="BA5" s="96"/>
      <c r="BB5" s="96"/>
      <c r="BC5" s="96"/>
      <c r="BD5" s="96"/>
      <c r="BE5" s="96"/>
      <c r="BF5" s="96"/>
      <c r="BG5" s="96"/>
      <c r="BH5" s="96"/>
      <c r="BI5" s="96"/>
      <c r="BJ5" s="96"/>
      <c r="BK5" s="96"/>
      <c r="BL5" s="96"/>
    </row>
    <row r="6" spans="41:58" ht="27" customHeight="1">
      <c r="AO6" s="102" t="s">
        <v>390</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4" t="s">
        <v>87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18.75" customHeight="1">
      <c r="A9" s="104" t="s">
        <v>127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8.75" customHeight="1">
      <c r="A10" s="105" t="s">
        <v>117</v>
      </c>
      <c r="B10" s="105"/>
      <c r="C10" s="3"/>
      <c r="D10" s="99" t="s">
        <v>135</v>
      </c>
      <c r="E10" s="100"/>
      <c r="F10" s="100"/>
      <c r="G10" s="100"/>
      <c r="H10" s="100"/>
      <c r="I10" s="100"/>
      <c r="J10" s="100"/>
      <c r="K10" s="3"/>
      <c r="L10" s="98" t="s">
        <v>138</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ht="15.75" customHeight="1">
      <c r="A11" s="4"/>
      <c r="B11" s="4"/>
      <c r="C11" s="4"/>
      <c r="D11" s="97" t="s">
        <v>100</v>
      </c>
      <c r="E11" s="97"/>
      <c r="F11" s="97"/>
      <c r="G11" s="97"/>
      <c r="H11" s="97"/>
      <c r="I11" s="97"/>
      <c r="J11" s="97"/>
      <c r="K11" s="4"/>
      <c r="L11" s="101" t="s">
        <v>73</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8" customHeight="1">
      <c r="A12" s="105" t="s">
        <v>79</v>
      </c>
      <c r="B12" s="105"/>
      <c r="C12" s="3"/>
      <c r="D12" s="99" t="s">
        <v>136</v>
      </c>
      <c r="E12" s="100"/>
      <c r="F12" s="100"/>
      <c r="G12" s="100"/>
      <c r="H12" s="100"/>
      <c r="I12" s="100"/>
      <c r="J12" s="100"/>
      <c r="K12" s="3"/>
      <c r="L12" s="98" t="s">
        <v>138</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ht="15.75" customHeight="1">
      <c r="A13" s="4"/>
      <c r="B13" s="4"/>
      <c r="C13" s="4"/>
      <c r="D13" s="97" t="s">
        <v>100</v>
      </c>
      <c r="E13" s="97"/>
      <c r="F13" s="97"/>
      <c r="G13" s="97"/>
      <c r="H13" s="97"/>
      <c r="I13" s="97"/>
      <c r="J13" s="97"/>
      <c r="K13" s="4"/>
      <c r="L13" s="101" t="s">
        <v>74</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24" customHeight="1">
      <c r="A14" s="105" t="s">
        <v>118</v>
      </c>
      <c r="B14" s="105"/>
      <c r="C14" s="3"/>
      <c r="D14" s="99" t="s">
        <v>339</v>
      </c>
      <c r="E14" s="100"/>
      <c r="F14" s="100"/>
      <c r="G14" s="100"/>
      <c r="H14" s="100"/>
      <c r="I14" s="100"/>
      <c r="J14" s="100"/>
      <c r="K14" s="3"/>
      <c r="L14" s="99" t="s">
        <v>258</v>
      </c>
      <c r="M14" s="99"/>
      <c r="N14" s="99"/>
      <c r="O14" s="99"/>
      <c r="P14" s="99"/>
      <c r="Q14" s="99"/>
      <c r="R14" s="99"/>
      <c r="S14" s="99"/>
      <c r="T14" s="99"/>
      <c r="U14" s="99"/>
      <c r="V14" s="99"/>
      <c r="W14" s="99"/>
      <c r="X14" s="99"/>
      <c r="Y14" s="99"/>
      <c r="Z14" s="145" t="s">
        <v>340</v>
      </c>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row>
    <row r="15" spans="1:64" ht="16.5" customHeight="1">
      <c r="A15" s="4"/>
      <c r="B15" s="4"/>
      <c r="C15" s="4"/>
      <c r="D15" s="41" t="s">
        <v>100</v>
      </c>
      <c r="E15" s="41"/>
      <c r="F15" s="41"/>
      <c r="G15" s="41"/>
      <c r="H15" s="41"/>
      <c r="I15" s="41"/>
      <c r="J15" s="41"/>
      <c r="K15" s="4"/>
      <c r="L15" s="101" t="s">
        <v>88</v>
      </c>
      <c r="M15" s="101"/>
      <c r="N15" s="101"/>
      <c r="O15" s="101"/>
      <c r="P15" s="101"/>
      <c r="Q15" s="101"/>
      <c r="R15" s="101"/>
      <c r="S15" s="101"/>
      <c r="T15" s="101"/>
      <c r="U15" s="101"/>
      <c r="V15" s="101"/>
      <c r="W15" s="101"/>
      <c r="X15" s="101"/>
      <c r="Y15" s="101"/>
      <c r="Z15" s="101"/>
      <c r="AA15" s="101"/>
      <c r="AB15" s="101"/>
      <c r="AC15" s="101" t="s">
        <v>75</v>
      </c>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6.5" customHeight="1">
      <c r="A16" s="115" t="s">
        <v>114</v>
      </c>
      <c r="B16" s="115"/>
      <c r="C16" s="115"/>
      <c r="D16" s="115"/>
      <c r="E16" s="115"/>
      <c r="F16" s="115"/>
      <c r="G16" s="115"/>
      <c r="H16" s="115"/>
      <c r="I16" s="115"/>
      <c r="J16" s="115"/>
      <c r="K16" s="115"/>
      <c r="L16" s="115"/>
      <c r="M16" s="115"/>
      <c r="N16" s="115"/>
      <c r="O16" s="115"/>
      <c r="P16" s="115"/>
      <c r="Q16" s="115"/>
      <c r="R16" s="115"/>
      <c r="S16" s="115"/>
      <c r="T16" s="115"/>
      <c r="U16" s="144">
        <f>AS16</f>
        <v>1208700</v>
      </c>
      <c r="V16" s="144"/>
      <c r="W16" s="144"/>
      <c r="X16" s="144"/>
      <c r="Y16" s="144"/>
      <c r="Z16" s="144"/>
      <c r="AA16" s="144"/>
      <c r="AB16" s="144"/>
      <c r="AC16" s="144"/>
      <c r="AD16" s="144"/>
      <c r="AE16" s="111" t="s">
        <v>115</v>
      </c>
      <c r="AF16" s="111"/>
      <c r="AG16" s="111"/>
      <c r="AH16" s="111"/>
      <c r="AI16" s="111"/>
      <c r="AJ16" s="111"/>
      <c r="AK16" s="111"/>
      <c r="AL16" s="111"/>
      <c r="AM16" s="111"/>
      <c r="AN16" s="111"/>
      <c r="AO16" s="111"/>
      <c r="AP16" s="111"/>
      <c r="AQ16" s="111"/>
      <c r="AR16" s="111"/>
      <c r="AS16" s="144">
        <f>1248700+30000-70000</f>
        <v>1208700</v>
      </c>
      <c r="AT16" s="144"/>
      <c r="AU16" s="144"/>
      <c r="AV16" s="144"/>
      <c r="AW16" s="144"/>
      <c r="AX16" s="144"/>
      <c r="AY16" s="144"/>
      <c r="AZ16" s="144"/>
      <c r="BA16" s="144"/>
      <c r="BB16" s="144"/>
      <c r="BC16" s="144"/>
      <c r="BD16" s="31" t="s">
        <v>90</v>
      </c>
      <c r="BE16" s="31"/>
      <c r="BF16" s="31"/>
      <c r="BG16" s="31"/>
      <c r="BH16" s="31"/>
      <c r="BI16" s="31"/>
      <c r="BJ16" s="31"/>
      <c r="BK16" s="31"/>
      <c r="BL16" s="31"/>
    </row>
    <row r="17" spans="1:64" ht="14.25" customHeight="1">
      <c r="A17" s="31" t="s">
        <v>89</v>
      </c>
      <c r="B17" s="31"/>
      <c r="C17" s="31"/>
      <c r="D17" s="31"/>
      <c r="E17" s="31"/>
      <c r="F17" s="31"/>
      <c r="G17" s="31"/>
      <c r="H17" s="31"/>
      <c r="I17" s="107">
        <v>0</v>
      </c>
      <c r="J17" s="107"/>
      <c r="K17" s="107"/>
      <c r="L17" s="107"/>
      <c r="M17" s="107"/>
      <c r="N17" s="107"/>
      <c r="O17" s="107"/>
      <c r="P17" s="107"/>
      <c r="Q17" s="107"/>
      <c r="R17" s="107"/>
      <c r="S17" s="107"/>
      <c r="T17" s="31" t="s">
        <v>91</v>
      </c>
      <c r="U17" s="31"/>
      <c r="V17" s="31"/>
      <c r="W17" s="31"/>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5" t="s">
        <v>102</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ht="66.75" customHeight="1">
      <c r="A19" s="106" t="s">
        <v>0</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20.25" customHeight="1">
      <c r="A20" s="31" t="s">
        <v>101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4.25" customHeight="1">
      <c r="A21" s="39" t="s">
        <v>95</v>
      </c>
      <c r="B21" s="39"/>
      <c r="C21" s="39"/>
      <c r="D21" s="39"/>
      <c r="E21" s="39"/>
      <c r="F21" s="39"/>
      <c r="G21" s="33" t="s">
        <v>105</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5"/>
    </row>
    <row r="22" spans="1:64" ht="11.25" customHeight="1">
      <c r="A22" s="38">
        <v>1</v>
      </c>
      <c r="B22" s="38"/>
      <c r="C22" s="38"/>
      <c r="D22" s="38"/>
      <c r="E22" s="38"/>
      <c r="F22" s="38"/>
      <c r="G22" s="33">
        <v>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5"/>
    </row>
    <row r="23" spans="1:79" ht="16.5" customHeight="1">
      <c r="A23" s="32">
        <v>1</v>
      </c>
      <c r="B23" s="32"/>
      <c r="C23" s="32"/>
      <c r="D23" s="32"/>
      <c r="E23" s="32"/>
      <c r="F23" s="32"/>
      <c r="G23" s="112" t="s">
        <v>341</v>
      </c>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4"/>
      <c r="CA23" s="1" t="s">
        <v>113</v>
      </c>
    </row>
    <row r="24" spans="1:64" ht="20.25" customHeight="1">
      <c r="A24" s="31" t="s">
        <v>103</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21" customHeight="1">
      <c r="A25" s="106" t="s">
        <v>342</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64" ht="18.75" customHeight="1">
      <c r="A26" s="31" t="s">
        <v>104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ht="18" customHeight="1">
      <c r="A27" s="39" t="s">
        <v>95</v>
      </c>
      <c r="B27" s="39"/>
      <c r="C27" s="39"/>
      <c r="D27" s="39"/>
      <c r="E27" s="39"/>
      <c r="F27" s="39"/>
      <c r="G27" s="33" t="s">
        <v>92</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row>
    <row r="28" spans="1:64" ht="12.75" customHeight="1">
      <c r="A28" s="38">
        <v>1</v>
      </c>
      <c r="B28" s="38"/>
      <c r="C28" s="38"/>
      <c r="D28" s="38"/>
      <c r="E28" s="38"/>
      <c r="F28" s="38"/>
      <c r="G28" s="33">
        <v>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5"/>
    </row>
    <row r="29" spans="1:79" ht="15.75" customHeight="1">
      <c r="A29" s="32">
        <v>1</v>
      </c>
      <c r="B29" s="32"/>
      <c r="C29" s="32"/>
      <c r="D29" s="32"/>
      <c r="E29" s="32"/>
      <c r="F29" s="32"/>
      <c r="G29" s="30" t="s">
        <v>343</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CA29" s="1" t="s">
        <v>82</v>
      </c>
    </row>
    <row r="30" spans="1:64" ht="18.75" customHeight="1">
      <c r="A30" s="31" t="s">
        <v>106</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2"/>
      <c r="BB30" s="2"/>
      <c r="BC30" s="2"/>
      <c r="BD30" s="2"/>
      <c r="BE30" s="2"/>
      <c r="BF30" s="2"/>
      <c r="BG30" s="2"/>
      <c r="BH30" s="2"/>
      <c r="BI30" s="2"/>
      <c r="BJ30" s="2"/>
      <c r="BK30" s="2"/>
      <c r="BL30" s="2"/>
    </row>
    <row r="31" spans="1:64" ht="12.75" customHeight="1">
      <c r="A31" s="109" t="s">
        <v>126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9"/>
    </row>
    <row r="32" spans="1:64" ht="15.75" customHeight="1">
      <c r="A32" s="38" t="s">
        <v>95</v>
      </c>
      <c r="B32" s="38"/>
      <c r="C32" s="38"/>
      <c r="D32" s="40" t="s">
        <v>93</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2"/>
      <c r="AK32" s="40" t="s">
        <v>96</v>
      </c>
      <c r="AL32" s="41"/>
      <c r="AM32" s="41"/>
      <c r="AN32" s="41"/>
      <c r="AO32" s="41"/>
      <c r="AP32" s="41"/>
      <c r="AQ32" s="41"/>
      <c r="AR32" s="41"/>
      <c r="AS32" s="41"/>
      <c r="AT32" s="42"/>
      <c r="AU32" s="38" t="s">
        <v>97</v>
      </c>
      <c r="AV32" s="38"/>
      <c r="AW32" s="38"/>
      <c r="AX32" s="38"/>
      <c r="AY32" s="38"/>
      <c r="AZ32" s="38"/>
      <c r="BA32" s="38"/>
      <c r="BB32" s="38"/>
      <c r="BC32" s="38"/>
      <c r="BD32" s="38" t="s">
        <v>94</v>
      </c>
      <c r="BE32" s="38"/>
      <c r="BF32" s="38"/>
      <c r="BG32" s="38"/>
      <c r="BH32" s="38"/>
      <c r="BI32" s="38"/>
      <c r="BJ32" s="38"/>
      <c r="BK32" s="38"/>
      <c r="BL32" s="38"/>
    </row>
    <row r="33" spans="1:64" ht="21" customHeight="1">
      <c r="A33" s="38"/>
      <c r="B33" s="38"/>
      <c r="C33" s="38"/>
      <c r="D33" s="47"/>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47"/>
      <c r="AL33" s="48"/>
      <c r="AM33" s="48"/>
      <c r="AN33" s="48"/>
      <c r="AO33" s="48"/>
      <c r="AP33" s="48"/>
      <c r="AQ33" s="48"/>
      <c r="AR33" s="48"/>
      <c r="AS33" s="48"/>
      <c r="AT33" s="49"/>
      <c r="AU33" s="38"/>
      <c r="AV33" s="38"/>
      <c r="AW33" s="38"/>
      <c r="AX33" s="38"/>
      <c r="AY33" s="38"/>
      <c r="AZ33" s="38"/>
      <c r="BA33" s="38"/>
      <c r="BB33" s="38"/>
      <c r="BC33" s="38"/>
      <c r="BD33" s="38"/>
      <c r="BE33" s="38"/>
      <c r="BF33" s="38"/>
      <c r="BG33" s="38"/>
      <c r="BH33" s="38"/>
      <c r="BI33" s="38"/>
      <c r="BJ33" s="38"/>
      <c r="BK33" s="38"/>
      <c r="BL33" s="38"/>
    </row>
    <row r="34" spans="1:64" ht="15" customHeight="1">
      <c r="A34" s="38">
        <v>1</v>
      </c>
      <c r="B34" s="38"/>
      <c r="C34" s="38"/>
      <c r="D34" s="57">
        <v>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57">
        <v>3</v>
      </c>
      <c r="AL34" s="58"/>
      <c r="AM34" s="58"/>
      <c r="AN34" s="58"/>
      <c r="AO34" s="58"/>
      <c r="AP34" s="58"/>
      <c r="AQ34" s="58"/>
      <c r="AR34" s="58"/>
      <c r="AS34" s="58"/>
      <c r="AT34" s="59"/>
      <c r="AU34" s="38">
        <v>4</v>
      </c>
      <c r="AV34" s="38"/>
      <c r="AW34" s="38"/>
      <c r="AX34" s="38"/>
      <c r="AY34" s="38"/>
      <c r="AZ34" s="38"/>
      <c r="BA34" s="38"/>
      <c r="BB34" s="38"/>
      <c r="BC34" s="38"/>
      <c r="BD34" s="38">
        <v>5</v>
      </c>
      <c r="BE34" s="38"/>
      <c r="BF34" s="38"/>
      <c r="BG34" s="38"/>
      <c r="BH34" s="38"/>
      <c r="BI34" s="38"/>
      <c r="BJ34" s="38"/>
      <c r="BK34" s="38"/>
      <c r="BL34" s="38"/>
    </row>
    <row r="35" spans="1:79" ht="19.5" customHeight="1">
      <c r="A35" s="32">
        <v>1</v>
      </c>
      <c r="B35" s="32"/>
      <c r="C35" s="32"/>
      <c r="D35" s="51" t="s">
        <v>343</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c r="AK35" s="54">
        <f>1246464.22+30000-70000</f>
        <v>1206464.22</v>
      </c>
      <c r="AL35" s="55"/>
      <c r="AM35" s="55"/>
      <c r="AN35" s="55"/>
      <c r="AO35" s="55"/>
      <c r="AP35" s="55"/>
      <c r="AQ35" s="55"/>
      <c r="AR35" s="55"/>
      <c r="AS35" s="55"/>
      <c r="AT35" s="56"/>
      <c r="AU35" s="50"/>
      <c r="AV35" s="50"/>
      <c r="AW35" s="50"/>
      <c r="AX35" s="50"/>
      <c r="AY35" s="50"/>
      <c r="AZ35" s="50"/>
      <c r="BA35" s="50"/>
      <c r="BB35" s="50"/>
      <c r="BC35" s="50"/>
      <c r="BD35" s="50">
        <f>AK35+AU35</f>
        <v>1206464.22</v>
      </c>
      <c r="BE35" s="50"/>
      <c r="BF35" s="50"/>
      <c r="BG35" s="50"/>
      <c r="BH35" s="50"/>
      <c r="BI35" s="50"/>
      <c r="BJ35" s="50"/>
      <c r="BK35" s="50"/>
      <c r="BL35" s="50"/>
      <c r="CA35" s="1" t="s">
        <v>83</v>
      </c>
    </row>
    <row r="36" spans="1:79" ht="26.25" customHeight="1">
      <c r="A36" s="61">
        <v>2</v>
      </c>
      <c r="B36" s="62"/>
      <c r="C36" s="63"/>
      <c r="D36" s="51" t="s">
        <v>144</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3"/>
      <c r="AK36" s="54">
        <v>2235.78</v>
      </c>
      <c r="AL36" s="55"/>
      <c r="AM36" s="55"/>
      <c r="AN36" s="55"/>
      <c r="AO36" s="55"/>
      <c r="AP36" s="55"/>
      <c r="AQ36" s="55"/>
      <c r="AR36" s="55"/>
      <c r="AS36" s="55"/>
      <c r="AT36" s="56"/>
      <c r="AU36" s="50"/>
      <c r="AV36" s="50"/>
      <c r="AW36" s="50"/>
      <c r="AX36" s="50"/>
      <c r="AY36" s="50"/>
      <c r="AZ36" s="50"/>
      <c r="BA36" s="50"/>
      <c r="BB36" s="50"/>
      <c r="BC36" s="50"/>
      <c r="BD36" s="50">
        <f>AK36+AU36</f>
        <v>2235.78</v>
      </c>
      <c r="BE36" s="50"/>
      <c r="BF36" s="50"/>
      <c r="BG36" s="50"/>
      <c r="BH36" s="50"/>
      <c r="BI36" s="50"/>
      <c r="BJ36" s="50"/>
      <c r="BK36" s="50"/>
      <c r="BL36" s="50"/>
      <c r="CA36" s="1" t="s">
        <v>83</v>
      </c>
    </row>
    <row r="37" spans="1:64" s="10" customFormat="1" ht="18.75" customHeight="1">
      <c r="A37" s="37"/>
      <c r="B37" s="37"/>
      <c r="C37" s="37"/>
      <c r="D37" s="78" t="s">
        <v>94</v>
      </c>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80"/>
      <c r="AK37" s="43">
        <f>AK35+AK36</f>
        <v>1208700</v>
      </c>
      <c r="AL37" s="44"/>
      <c r="AM37" s="44"/>
      <c r="AN37" s="44"/>
      <c r="AO37" s="44"/>
      <c r="AP37" s="44"/>
      <c r="AQ37" s="44"/>
      <c r="AR37" s="44"/>
      <c r="AS37" s="44"/>
      <c r="AT37" s="45"/>
      <c r="AU37" s="36">
        <f>AU35+AU36</f>
        <v>0</v>
      </c>
      <c r="AV37" s="36"/>
      <c r="AW37" s="36"/>
      <c r="AX37" s="36"/>
      <c r="AY37" s="36"/>
      <c r="AZ37" s="36"/>
      <c r="BA37" s="36"/>
      <c r="BB37" s="36"/>
      <c r="BC37" s="36"/>
      <c r="BD37" s="36">
        <f>BD35+BD36</f>
        <v>1208700</v>
      </c>
      <c r="BE37" s="36"/>
      <c r="BF37" s="36"/>
      <c r="BG37" s="36"/>
      <c r="BH37" s="36"/>
      <c r="BI37" s="36"/>
      <c r="BJ37" s="36"/>
      <c r="BK37" s="36"/>
      <c r="BL37" s="36"/>
    </row>
    <row r="38" spans="1:64" ht="21" customHeight="1">
      <c r="A38" s="95" t="s">
        <v>107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row>
    <row r="39" spans="1:64" ht="9.75" customHeight="1">
      <c r="A39" s="109" t="s">
        <v>126</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9"/>
    </row>
    <row r="40" spans="1:64" ht="15.75" customHeight="1">
      <c r="A40" s="40" t="s">
        <v>95</v>
      </c>
      <c r="B40" s="41"/>
      <c r="C40" s="42"/>
      <c r="D40" s="40" t="s">
        <v>98</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40" t="s">
        <v>96</v>
      </c>
      <c r="AL40" s="41"/>
      <c r="AM40" s="41"/>
      <c r="AN40" s="41"/>
      <c r="AO40" s="41"/>
      <c r="AP40" s="41"/>
      <c r="AQ40" s="41"/>
      <c r="AR40" s="41"/>
      <c r="AS40" s="41"/>
      <c r="AT40" s="42"/>
      <c r="AU40" s="40" t="s">
        <v>97</v>
      </c>
      <c r="AV40" s="41"/>
      <c r="AW40" s="41"/>
      <c r="AX40" s="41"/>
      <c r="AY40" s="41"/>
      <c r="AZ40" s="41"/>
      <c r="BA40" s="41"/>
      <c r="BB40" s="41"/>
      <c r="BC40" s="42"/>
      <c r="BD40" s="40" t="s">
        <v>94</v>
      </c>
      <c r="BE40" s="41"/>
      <c r="BF40" s="41"/>
      <c r="BG40" s="41"/>
      <c r="BH40" s="41"/>
      <c r="BI40" s="41"/>
      <c r="BJ40" s="41"/>
      <c r="BK40" s="41"/>
      <c r="BL40" s="42"/>
    </row>
    <row r="41" spans="1:64" ht="13.5" customHeight="1">
      <c r="A41" s="32">
        <v>1</v>
      </c>
      <c r="B41" s="32"/>
      <c r="C41" s="32"/>
      <c r="D41" s="61">
        <v>2</v>
      </c>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3"/>
      <c r="AK41" s="32">
        <v>3</v>
      </c>
      <c r="AL41" s="32"/>
      <c r="AM41" s="32"/>
      <c r="AN41" s="32"/>
      <c r="AO41" s="32"/>
      <c r="AP41" s="32"/>
      <c r="AQ41" s="32"/>
      <c r="AR41" s="32"/>
      <c r="AS41" s="32"/>
      <c r="AT41" s="32"/>
      <c r="AU41" s="32">
        <v>4</v>
      </c>
      <c r="AV41" s="32"/>
      <c r="AW41" s="32"/>
      <c r="AX41" s="32"/>
      <c r="AY41" s="32"/>
      <c r="AZ41" s="32"/>
      <c r="BA41" s="32"/>
      <c r="BB41" s="32"/>
      <c r="BC41" s="32"/>
      <c r="BD41" s="32">
        <v>5</v>
      </c>
      <c r="BE41" s="32"/>
      <c r="BF41" s="32"/>
      <c r="BG41" s="32"/>
      <c r="BH41" s="32"/>
      <c r="BI41" s="32"/>
      <c r="BJ41" s="32"/>
      <c r="BK41" s="32"/>
      <c r="BL41" s="32"/>
    </row>
    <row r="42" spans="1:79" s="10" customFormat="1" ht="22.5" customHeight="1">
      <c r="A42" s="32"/>
      <c r="B42" s="32"/>
      <c r="C42" s="32"/>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3"/>
      <c r="AK42" s="50"/>
      <c r="AL42" s="50"/>
      <c r="AM42" s="50"/>
      <c r="AN42" s="50"/>
      <c r="AO42" s="50"/>
      <c r="AP42" s="50"/>
      <c r="AQ42" s="50"/>
      <c r="AR42" s="50"/>
      <c r="AS42" s="50"/>
      <c r="AT42" s="50"/>
      <c r="AU42" s="50"/>
      <c r="AV42" s="50"/>
      <c r="AW42" s="50"/>
      <c r="AX42" s="50"/>
      <c r="AY42" s="50"/>
      <c r="AZ42" s="50"/>
      <c r="BA42" s="50"/>
      <c r="BB42" s="50"/>
      <c r="BC42" s="50"/>
      <c r="BD42" s="50">
        <f>AK42+AU42</f>
        <v>0</v>
      </c>
      <c r="BE42" s="50"/>
      <c r="BF42" s="50"/>
      <c r="BG42" s="50"/>
      <c r="BH42" s="50"/>
      <c r="BI42" s="50"/>
      <c r="BJ42" s="50"/>
      <c r="BK42" s="50"/>
      <c r="BL42" s="50"/>
      <c r="CA42" s="10" t="s">
        <v>84</v>
      </c>
    </row>
    <row r="43" spans="1:79" s="10" customFormat="1" ht="21" customHeight="1">
      <c r="A43" s="37"/>
      <c r="B43" s="37"/>
      <c r="C43" s="37"/>
      <c r="D43" s="78" t="s">
        <v>94</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c r="AK43" s="36">
        <f>AK42</f>
        <v>0</v>
      </c>
      <c r="AL43" s="36"/>
      <c r="AM43" s="36"/>
      <c r="AN43" s="36"/>
      <c r="AO43" s="36"/>
      <c r="AP43" s="36"/>
      <c r="AQ43" s="36"/>
      <c r="AR43" s="36"/>
      <c r="AS43" s="36"/>
      <c r="AT43" s="36"/>
      <c r="AU43" s="36"/>
      <c r="AV43" s="36"/>
      <c r="AW43" s="36"/>
      <c r="AX43" s="36"/>
      <c r="AY43" s="36"/>
      <c r="AZ43" s="36"/>
      <c r="BA43" s="36"/>
      <c r="BB43" s="36"/>
      <c r="BC43" s="36"/>
      <c r="BD43" s="36">
        <f>BD42</f>
        <v>0</v>
      </c>
      <c r="BE43" s="36"/>
      <c r="BF43" s="36"/>
      <c r="BG43" s="36"/>
      <c r="BH43" s="36"/>
      <c r="BI43" s="36"/>
      <c r="BJ43" s="36"/>
      <c r="BK43" s="36"/>
      <c r="BL43" s="36"/>
      <c r="CA43" s="10" t="s">
        <v>84</v>
      </c>
    </row>
    <row r="44" spans="1:64" ht="24" customHeight="1">
      <c r="A44" s="31" t="s">
        <v>108</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row>
    <row r="45" spans="1:64" ht="30" customHeight="1">
      <c r="A45" s="38" t="s">
        <v>95</v>
      </c>
      <c r="B45" s="38"/>
      <c r="C45" s="38"/>
      <c r="D45" s="38" t="s">
        <v>109</v>
      </c>
      <c r="E45" s="60"/>
      <c r="F45" s="60"/>
      <c r="G45" s="60"/>
      <c r="H45" s="60"/>
      <c r="I45" s="60"/>
      <c r="J45" s="60"/>
      <c r="K45" s="60"/>
      <c r="L45" s="60"/>
      <c r="M45" s="60"/>
      <c r="N45" s="60"/>
      <c r="O45" s="60"/>
      <c r="P45" s="60"/>
      <c r="Q45" s="60"/>
      <c r="R45" s="60"/>
      <c r="S45" s="60"/>
      <c r="T45" s="60"/>
      <c r="U45" s="38" t="s">
        <v>77</v>
      </c>
      <c r="V45" s="38"/>
      <c r="W45" s="38"/>
      <c r="X45" s="38"/>
      <c r="Y45" s="38"/>
      <c r="Z45" s="57" t="s">
        <v>76</v>
      </c>
      <c r="AA45" s="58"/>
      <c r="AB45" s="58"/>
      <c r="AC45" s="58"/>
      <c r="AD45" s="58"/>
      <c r="AE45" s="58"/>
      <c r="AF45" s="58"/>
      <c r="AG45" s="58"/>
      <c r="AH45" s="58"/>
      <c r="AI45" s="58"/>
      <c r="AJ45" s="58"/>
      <c r="AK45" s="58"/>
      <c r="AL45" s="58"/>
      <c r="AM45" s="58"/>
      <c r="AN45" s="59"/>
      <c r="AO45" s="57" t="s">
        <v>96</v>
      </c>
      <c r="AP45" s="58"/>
      <c r="AQ45" s="58"/>
      <c r="AR45" s="58"/>
      <c r="AS45" s="58"/>
      <c r="AT45" s="58"/>
      <c r="AU45" s="58"/>
      <c r="AV45" s="59"/>
      <c r="AW45" s="57" t="s">
        <v>97</v>
      </c>
      <c r="AX45" s="58"/>
      <c r="AY45" s="58"/>
      <c r="AZ45" s="58"/>
      <c r="BA45" s="58"/>
      <c r="BB45" s="58"/>
      <c r="BC45" s="58"/>
      <c r="BD45" s="59"/>
      <c r="BE45" s="57" t="s">
        <v>94</v>
      </c>
      <c r="BF45" s="58"/>
      <c r="BG45" s="58"/>
      <c r="BH45" s="58"/>
      <c r="BI45" s="58"/>
      <c r="BJ45" s="58"/>
      <c r="BK45" s="58"/>
      <c r="BL45" s="59"/>
    </row>
    <row r="46" spans="1:64" ht="12.75" customHeight="1">
      <c r="A46" s="32">
        <v>1</v>
      </c>
      <c r="B46" s="32"/>
      <c r="C46" s="32"/>
      <c r="D46" s="32">
        <v>2</v>
      </c>
      <c r="E46" s="60"/>
      <c r="F46" s="60"/>
      <c r="G46" s="60"/>
      <c r="H46" s="60"/>
      <c r="I46" s="60"/>
      <c r="J46" s="60"/>
      <c r="K46" s="60"/>
      <c r="L46" s="60"/>
      <c r="M46" s="60"/>
      <c r="N46" s="60"/>
      <c r="O46" s="60"/>
      <c r="P46" s="60"/>
      <c r="Q46" s="60"/>
      <c r="R46" s="60"/>
      <c r="S46" s="60"/>
      <c r="T46" s="60"/>
      <c r="U46" s="62">
        <v>3</v>
      </c>
      <c r="V46" s="62"/>
      <c r="W46" s="62"/>
      <c r="X46" s="62"/>
      <c r="Y46" s="63"/>
      <c r="Z46" s="61">
        <v>4</v>
      </c>
      <c r="AA46" s="62"/>
      <c r="AB46" s="62"/>
      <c r="AC46" s="62"/>
      <c r="AD46" s="62"/>
      <c r="AE46" s="62"/>
      <c r="AF46" s="62"/>
      <c r="AG46" s="62"/>
      <c r="AH46" s="62"/>
      <c r="AI46" s="62"/>
      <c r="AJ46" s="62"/>
      <c r="AK46" s="62"/>
      <c r="AL46" s="62"/>
      <c r="AM46" s="62"/>
      <c r="AN46" s="63"/>
      <c r="AO46" s="32">
        <v>5</v>
      </c>
      <c r="AP46" s="32"/>
      <c r="AQ46" s="32"/>
      <c r="AR46" s="32"/>
      <c r="AS46" s="32"/>
      <c r="AT46" s="32"/>
      <c r="AU46" s="32"/>
      <c r="AV46" s="32"/>
      <c r="AW46" s="32">
        <v>6</v>
      </c>
      <c r="AX46" s="32"/>
      <c r="AY46" s="32"/>
      <c r="AZ46" s="32"/>
      <c r="BA46" s="32"/>
      <c r="BB46" s="32"/>
      <c r="BC46" s="32"/>
      <c r="BD46" s="32"/>
      <c r="BE46" s="32">
        <v>7</v>
      </c>
      <c r="BF46" s="32"/>
      <c r="BG46" s="32"/>
      <c r="BH46" s="32"/>
      <c r="BI46" s="32"/>
      <c r="BJ46" s="32"/>
      <c r="BK46" s="32"/>
      <c r="BL46" s="32"/>
    </row>
    <row r="47" spans="1:79" s="10" customFormat="1" ht="12.75" customHeight="1">
      <c r="A47" s="37">
        <v>1</v>
      </c>
      <c r="B47" s="37"/>
      <c r="C47" s="37"/>
      <c r="D47" s="71" t="s">
        <v>119</v>
      </c>
      <c r="E47" s="60"/>
      <c r="F47" s="60"/>
      <c r="G47" s="60"/>
      <c r="H47" s="60"/>
      <c r="I47" s="60"/>
      <c r="J47" s="60"/>
      <c r="K47" s="60"/>
      <c r="L47" s="60"/>
      <c r="M47" s="60"/>
      <c r="N47" s="60"/>
      <c r="O47" s="60"/>
      <c r="P47" s="60"/>
      <c r="Q47" s="60"/>
      <c r="R47" s="60"/>
      <c r="S47" s="60"/>
      <c r="T47" s="60"/>
      <c r="U47" s="81"/>
      <c r="V47" s="82"/>
      <c r="W47" s="82"/>
      <c r="X47" s="82"/>
      <c r="Y47" s="83"/>
      <c r="Z47" s="87"/>
      <c r="AA47" s="88"/>
      <c r="AB47" s="88"/>
      <c r="AC47" s="88"/>
      <c r="AD47" s="88"/>
      <c r="AE47" s="88"/>
      <c r="AF47" s="88"/>
      <c r="AG47" s="88"/>
      <c r="AH47" s="88"/>
      <c r="AI47" s="88"/>
      <c r="AJ47" s="88"/>
      <c r="AK47" s="88"/>
      <c r="AL47" s="88"/>
      <c r="AM47" s="88"/>
      <c r="AN47" s="89"/>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CA47" s="10" t="s">
        <v>85</v>
      </c>
    </row>
    <row r="48" spans="1:64" ht="15" customHeight="1">
      <c r="A48" s="72" t="s">
        <v>53</v>
      </c>
      <c r="B48" s="72"/>
      <c r="C48" s="72"/>
      <c r="D48" s="76" t="s">
        <v>197</v>
      </c>
      <c r="E48" s="60"/>
      <c r="F48" s="60"/>
      <c r="G48" s="60"/>
      <c r="H48" s="60"/>
      <c r="I48" s="60"/>
      <c r="J48" s="60"/>
      <c r="K48" s="60"/>
      <c r="L48" s="60"/>
      <c r="M48" s="60"/>
      <c r="N48" s="60"/>
      <c r="O48" s="60"/>
      <c r="P48" s="60"/>
      <c r="Q48" s="60"/>
      <c r="R48" s="60"/>
      <c r="S48" s="60"/>
      <c r="T48" s="60"/>
      <c r="U48" s="73" t="s">
        <v>129</v>
      </c>
      <c r="V48" s="74"/>
      <c r="W48" s="74"/>
      <c r="X48" s="74"/>
      <c r="Y48" s="75"/>
      <c r="Z48" s="76" t="s">
        <v>151</v>
      </c>
      <c r="AA48" s="60"/>
      <c r="AB48" s="60"/>
      <c r="AC48" s="60"/>
      <c r="AD48" s="60"/>
      <c r="AE48" s="60"/>
      <c r="AF48" s="60"/>
      <c r="AG48" s="60"/>
      <c r="AH48" s="60"/>
      <c r="AI48" s="60"/>
      <c r="AJ48" s="60"/>
      <c r="AK48" s="60"/>
      <c r="AL48" s="60"/>
      <c r="AM48" s="60"/>
      <c r="AN48" s="60"/>
      <c r="AO48" s="77">
        <v>1</v>
      </c>
      <c r="AP48" s="77"/>
      <c r="AQ48" s="77"/>
      <c r="AR48" s="77"/>
      <c r="AS48" s="77"/>
      <c r="AT48" s="77"/>
      <c r="AU48" s="77"/>
      <c r="AV48" s="77"/>
      <c r="AW48" s="77"/>
      <c r="AX48" s="77"/>
      <c r="AY48" s="77"/>
      <c r="AZ48" s="77"/>
      <c r="BA48" s="77"/>
      <c r="BB48" s="77"/>
      <c r="BC48" s="77"/>
      <c r="BD48" s="77"/>
      <c r="BE48" s="77">
        <f>AO48+AW48</f>
        <v>1</v>
      </c>
      <c r="BF48" s="77"/>
      <c r="BG48" s="77"/>
      <c r="BH48" s="77"/>
      <c r="BI48" s="77"/>
      <c r="BJ48" s="77"/>
      <c r="BK48" s="77"/>
      <c r="BL48" s="77"/>
    </row>
    <row r="49" spans="1:64" ht="15" customHeight="1">
      <c r="A49" s="72" t="s">
        <v>54</v>
      </c>
      <c r="B49" s="72"/>
      <c r="C49" s="72"/>
      <c r="D49" s="76" t="s">
        <v>344</v>
      </c>
      <c r="E49" s="60"/>
      <c r="F49" s="60"/>
      <c r="G49" s="60"/>
      <c r="H49" s="60"/>
      <c r="I49" s="60"/>
      <c r="J49" s="60"/>
      <c r="K49" s="60"/>
      <c r="L49" s="60"/>
      <c r="M49" s="60"/>
      <c r="N49" s="60"/>
      <c r="O49" s="60"/>
      <c r="P49" s="60"/>
      <c r="Q49" s="60"/>
      <c r="R49" s="60"/>
      <c r="S49" s="60"/>
      <c r="T49" s="60"/>
      <c r="U49" s="73" t="s">
        <v>129</v>
      </c>
      <c r="V49" s="74"/>
      <c r="W49" s="74"/>
      <c r="X49" s="74"/>
      <c r="Y49" s="75"/>
      <c r="Z49" s="76" t="s">
        <v>120</v>
      </c>
      <c r="AA49" s="60"/>
      <c r="AB49" s="60"/>
      <c r="AC49" s="60"/>
      <c r="AD49" s="60"/>
      <c r="AE49" s="60"/>
      <c r="AF49" s="60"/>
      <c r="AG49" s="60"/>
      <c r="AH49" s="60"/>
      <c r="AI49" s="60"/>
      <c r="AJ49" s="60"/>
      <c r="AK49" s="60"/>
      <c r="AL49" s="60"/>
      <c r="AM49" s="60"/>
      <c r="AN49" s="60"/>
      <c r="AO49" s="50">
        <v>10</v>
      </c>
      <c r="AP49" s="50"/>
      <c r="AQ49" s="50"/>
      <c r="AR49" s="50"/>
      <c r="AS49" s="50"/>
      <c r="AT49" s="50"/>
      <c r="AU49" s="50"/>
      <c r="AV49" s="50"/>
      <c r="AW49" s="77"/>
      <c r="AX49" s="77"/>
      <c r="AY49" s="77"/>
      <c r="AZ49" s="77"/>
      <c r="BA49" s="77"/>
      <c r="BB49" s="77"/>
      <c r="BC49" s="77"/>
      <c r="BD49" s="77"/>
      <c r="BE49" s="50">
        <f>AO49+AW49</f>
        <v>10</v>
      </c>
      <c r="BF49" s="50"/>
      <c r="BG49" s="50"/>
      <c r="BH49" s="50"/>
      <c r="BI49" s="50"/>
      <c r="BJ49" s="50"/>
      <c r="BK49" s="50"/>
      <c r="BL49" s="50"/>
    </row>
    <row r="50" spans="1:64" ht="27" customHeight="1">
      <c r="A50" s="72" t="s">
        <v>55</v>
      </c>
      <c r="B50" s="72"/>
      <c r="C50" s="72"/>
      <c r="D50" s="76" t="s">
        <v>150</v>
      </c>
      <c r="E50" s="60"/>
      <c r="F50" s="60"/>
      <c r="G50" s="60"/>
      <c r="H50" s="60"/>
      <c r="I50" s="60"/>
      <c r="J50" s="60"/>
      <c r="K50" s="60"/>
      <c r="L50" s="60"/>
      <c r="M50" s="60"/>
      <c r="N50" s="60"/>
      <c r="O50" s="60"/>
      <c r="P50" s="60"/>
      <c r="Q50" s="60"/>
      <c r="R50" s="60"/>
      <c r="S50" s="60"/>
      <c r="T50" s="60"/>
      <c r="U50" s="67" t="s">
        <v>130</v>
      </c>
      <c r="V50" s="67"/>
      <c r="W50" s="67"/>
      <c r="X50" s="67"/>
      <c r="Y50" s="67"/>
      <c r="Z50" s="51" t="s">
        <v>159</v>
      </c>
      <c r="AA50" s="52"/>
      <c r="AB50" s="52"/>
      <c r="AC50" s="52"/>
      <c r="AD50" s="52"/>
      <c r="AE50" s="52"/>
      <c r="AF50" s="52"/>
      <c r="AG50" s="52"/>
      <c r="AH50" s="52"/>
      <c r="AI50" s="52"/>
      <c r="AJ50" s="52"/>
      <c r="AK50" s="52"/>
      <c r="AL50" s="52"/>
      <c r="AM50" s="52"/>
      <c r="AN50" s="53"/>
      <c r="AO50" s="54">
        <v>2235.78</v>
      </c>
      <c r="AP50" s="55"/>
      <c r="AQ50" s="55"/>
      <c r="AR50" s="55"/>
      <c r="AS50" s="55"/>
      <c r="AT50" s="55"/>
      <c r="AU50" s="55"/>
      <c r="AV50" s="56"/>
      <c r="AW50" s="116"/>
      <c r="AX50" s="117"/>
      <c r="AY50" s="117"/>
      <c r="AZ50" s="117"/>
      <c r="BA50" s="117"/>
      <c r="BB50" s="117"/>
      <c r="BC50" s="117"/>
      <c r="BD50" s="118"/>
      <c r="BE50" s="50">
        <f>AO50+AW50</f>
        <v>2235.78</v>
      </c>
      <c r="BF50" s="50"/>
      <c r="BG50" s="50"/>
      <c r="BH50" s="50"/>
      <c r="BI50" s="50"/>
      <c r="BJ50" s="50"/>
      <c r="BK50" s="50"/>
      <c r="BL50" s="50"/>
    </row>
    <row r="51" spans="1:64" s="10" customFormat="1" ht="12.75" customHeight="1">
      <c r="A51" s="64">
        <v>2</v>
      </c>
      <c r="B51" s="65"/>
      <c r="C51" s="66"/>
      <c r="D51" s="71" t="s">
        <v>121</v>
      </c>
      <c r="E51" s="71"/>
      <c r="F51" s="71"/>
      <c r="G51" s="71"/>
      <c r="H51" s="71"/>
      <c r="I51" s="71"/>
      <c r="J51" s="71"/>
      <c r="K51" s="71"/>
      <c r="L51" s="71"/>
      <c r="M51" s="71"/>
      <c r="N51" s="71"/>
      <c r="O51" s="71"/>
      <c r="P51" s="71"/>
      <c r="Q51" s="71"/>
      <c r="R51" s="71"/>
      <c r="S51" s="71"/>
      <c r="T51" s="71"/>
      <c r="U51" s="71"/>
      <c r="V51" s="71"/>
      <c r="W51" s="71"/>
      <c r="X51" s="71"/>
      <c r="Y51" s="71"/>
      <c r="Z51" s="87"/>
      <c r="AA51" s="88"/>
      <c r="AB51" s="88"/>
      <c r="AC51" s="88"/>
      <c r="AD51" s="88"/>
      <c r="AE51" s="88"/>
      <c r="AF51" s="88"/>
      <c r="AG51" s="88"/>
      <c r="AH51" s="88"/>
      <c r="AI51" s="88"/>
      <c r="AJ51" s="88"/>
      <c r="AK51" s="88"/>
      <c r="AL51" s="88"/>
      <c r="AM51" s="88"/>
      <c r="AN51" s="89"/>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row>
    <row r="52" spans="1:64" ht="25.5" customHeight="1">
      <c r="A52" s="72" t="s">
        <v>59</v>
      </c>
      <c r="B52" s="72"/>
      <c r="C52" s="72"/>
      <c r="D52" s="76" t="s">
        <v>345</v>
      </c>
      <c r="E52" s="76"/>
      <c r="F52" s="76"/>
      <c r="G52" s="76"/>
      <c r="H52" s="76"/>
      <c r="I52" s="76"/>
      <c r="J52" s="76"/>
      <c r="K52" s="76"/>
      <c r="L52" s="76"/>
      <c r="M52" s="76"/>
      <c r="N52" s="76"/>
      <c r="O52" s="76"/>
      <c r="P52" s="76"/>
      <c r="Q52" s="76"/>
      <c r="R52" s="76"/>
      <c r="S52" s="76"/>
      <c r="T52" s="76"/>
      <c r="U52" s="73" t="s">
        <v>129</v>
      </c>
      <c r="V52" s="74"/>
      <c r="W52" s="74"/>
      <c r="X52" s="74"/>
      <c r="Y52" s="75"/>
      <c r="Z52" s="76" t="s">
        <v>346</v>
      </c>
      <c r="AA52" s="60"/>
      <c r="AB52" s="60"/>
      <c r="AC52" s="60"/>
      <c r="AD52" s="60"/>
      <c r="AE52" s="60"/>
      <c r="AF52" s="60"/>
      <c r="AG52" s="60"/>
      <c r="AH52" s="60"/>
      <c r="AI52" s="60"/>
      <c r="AJ52" s="60"/>
      <c r="AK52" s="60"/>
      <c r="AL52" s="60"/>
      <c r="AM52" s="60"/>
      <c r="AN52" s="60"/>
      <c r="AO52" s="77">
        <v>10</v>
      </c>
      <c r="AP52" s="77"/>
      <c r="AQ52" s="77"/>
      <c r="AR52" s="77"/>
      <c r="AS52" s="77"/>
      <c r="AT52" s="77"/>
      <c r="AU52" s="77"/>
      <c r="AV52" s="77"/>
      <c r="AW52" s="77"/>
      <c r="AX52" s="77"/>
      <c r="AY52" s="77"/>
      <c r="AZ52" s="77"/>
      <c r="BA52" s="77"/>
      <c r="BB52" s="77"/>
      <c r="BC52" s="77"/>
      <c r="BD52" s="77"/>
      <c r="BE52" s="77">
        <v>10</v>
      </c>
      <c r="BF52" s="77"/>
      <c r="BG52" s="77"/>
      <c r="BH52" s="77"/>
      <c r="BI52" s="77"/>
      <c r="BJ52" s="77"/>
      <c r="BK52" s="77"/>
      <c r="BL52" s="77"/>
    </row>
    <row r="53" spans="1:64" ht="15" customHeight="1">
      <c r="A53" s="32"/>
      <c r="B53" s="32"/>
      <c r="C53" s="32"/>
      <c r="D53" s="76" t="s">
        <v>347</v>
      </c>
      <c r="E53" s="76"/>
      <c r="F53" s="76"/>
      <c r="G53" s="76"/>
      <c r="H53" s="76"/>
      <c r="I53" s="76"/>
      <c r="J53" s="76"/>
      <c r="K53" s="76"/>
      <c r="L53" s="76"/>
      <c r="M53" s="76"/>
      <c r="N53" s="76"/>
      <c r="O53" s="76"/>
      <c r="P53" s="76"/>
      <c r="Q53" s="76"/>
      <c r="R53" s="76"/>
      <c r="S53" s="76"/>
      <c r="T53" s="76"/>
      <c r="U53" s="73" t="s">
        <v>129</v>
      </c>
      <c r="V53" s="74"/>
      <c r="W53" s="74"/>
      <c r="X53" s="74"/>
      <c r="Y53" s="75"/>
      <c r="Z53" s="76" t="s">
        <v>346</v>
      </c>
      <c r="AA53" s="60"/>
      <c r="AB53" s="60"/>
      <c r="AC53" s="60"/>
      <c r="AD53" s="60"/>
      <c r="AE53" s="60"/>
      <c r="AF53" s="60"/>
      <c r="AG53" s="60"/>
      <c r="AH53" s="60"/>
      <c r="AI53" s="60"/>
      <c r="AJ53" s="60"/>
      <c r="AK53" s="60"/>
      <c r="AL53" s="60"/>
      <c r="AM53" s="60"/>
      <c r="AN53" s="60"/>
      <c r="AO53" s="77">
        <v>3</v>
      </c>
      <c r="AP53" s="77"/>
      <c r="AQ53" s="77"/>
      <c r="AR53" s="77"/>
      <c r="AS53" s="77"/>
      <c r="AT53" s="77"/>
      <c r="AU53" s="77"/>
      <c r="AV53" s="77"/>
      <c r="AW53" s="77"/>
      <c r="AX53" s="77"/>
      <c r="AY53" s="77"/>
      <c r="AZ53" s="77"/>
      <c r="BA53" s="77"/>
      <c r="BB53" s="77"/>
      <c r="BC53" s="77"/>
      <c r="BD53" s="77"/>
      <c r="BE53" s="77">
        <f>AO53+AW53</f>
        <v>3</v>
      </c>
      <c r="BF53" s="77"/>
      <c r="BG53" s="77"/>
      <c r="BH53" s="77"/>
      <c r="BI53" s="77"/>
      <c r="BJ53" s="77"/>
      <c r="BK53" s="77"/>
      <c r="BL53" s="77"/>
    </row>
    <row r="54" spans="1:64" ht="15" customHeight="1">
      <c r="A54" s="32"/>
      <c r="B54" s="32"/>
      <c r="C54" s="32"/>
      <c r="D54" s="76" t="s">
        <v>348</v>
      </c>
      <c r="E54" s="76"/>
      <c r="F54" s="76"/>
      <c r="G54" s="76"/>
      <c r="H54" s="76"/>
      <c r="I54" s="76"/>
      <c r="J54" s="76"/>
      <c r="K54" s="76"/>
      <c r="L54" s="76"/>
      <c r="M54" s="76"/>
      <c r="N54" s="76"/>
      <c r="O54" s="76"/>
      <c r="P54" s="76"/>
      <c r="Q54" s="76"/>
      <c r="R54" s="76"/>
      <c r="S54" s="76"/>
      <c r="T54" s="76"/>
      <c r="U54" s="73" t="s">
        <v>129</v>
      </c>
      <c r="V54" s="74"/>
      <c r="W54" s="74"/>
      <c r="X54" s="74"/>
      <c r="Y54" s="75"/>
      <c r="Z54" s="76" t="s">
        <v>346</v>
      </c>
      <c r="AA54" s="60"/>
      <c r="AB54" s="60"/>
      <c r="AC54" s="60"/>
      <c r="AD54" s="60"/>
      <c r="AE54" s="60"/>
      <c r="AF54" s="60"/>
      <c r="AG54" s="60"/>
      <c r="AH54" s="60"/>
      <c r="AI54" s="60"/>
      <c r="AJ54" s="60"/>
      <c r="AK54" s="60"/>
      <c r="AL54" s="60"/>
      <c r="AM54" s="60"/>
      <c r="AN54" s="60"/>
      <c r="AO54" s="77">
        <v>6</v>
      </c>
      <c r="AP54" s="77"/>
      <c r="AQ54" s="77"/>
      <c r="AR54" s="77"/>
      <c r="AS54" s="77"/>
      <c r="AT54" s="77"/>
      <c r="AU54" s="77"/>
      <c r="AV54" s="77"/>
      <c r="AW54" s="77"/>
      <c r="AX54" s="77"/>
      <c r="AY54" s="77"/>
      <c r="AZ54" s="77"/>
      <c r="BA54" s="77"/>
      <c r="BB54" s="77"/>
      <c r="BC54" s="77"/>
      <c r="BD54" s="77"/>
      <c r="BE54" s="77">
        <f>AO54+AW54</f>
        <v>6</v>
      </c>
      <c r="BF54" s="77"/>
      <c r="BG54" s="77"/>
      <c r="BH54" s="77"/>
      <c r="BI54" s="77"/>
      <c r="BJ54" s="77"/>
      <c r="BK54" s="77"/>
      <c r="BL54" s="77"/>
    </row>
    <row r="55" spans="1:64" ht="15" customHeight="1">
      <c r="A55" s="32"/>
      <c r="B55" s="32"/>
      <c r="C55" s="32"/>
      <c r="D55" s="76" t="s">
        <v>349</v>
      </c>
      <c r="E55" s="76"/>
      <c r="F55" s="76"/>
      <c r="G55" s="76"/>
      <c r="H55" s="76"/>
      <c r="I55" s="76"/>
      <c r="J55" s="76"/>
      <c r="K55" s="76"/>
      <c r="L55" s="76"/>
      <c r="M55" s="76"/>
      <c r="N55" s="76"/>
      <c r="O55" s="76"/>
      <c r="P55" s="76"/>
      <c r="Q55" s="76"/>
      <c r="R55" s="76"/>
      <c r="S55" s="76"/>
      <c r="T55" s="76"/>
      <c r="U55" s="73" t="s">
        <v>129</v>
      </c>
      <c r="V55" s="74"/>
      <c r="W55" s="74"/>
      <c r="X55" s="74"/>
      <c r="Y55" s="75"/>
      <c r="Z55" s="76" t="s">
        <v>346</v>
      </c>
      <c r="AA55" s="60"/>
      <c r="AB55" s="60"/>
      <c r="AC55" s="60"/>
      <c r="AD55" s="60"/>
      <c r="AE55" s="60"/>
      <c r="AF55" s="60"/>
      <c r="AG55" s="60"/>
      <c r="AH55" s="60"/>
      <c r="AI55" s="60"/>
      <c r="AJ55" s="60"/>
      <c r="AK55" s="60"/>
      <c r="AL55" s="60"/>
      <c r="AM55" s="60"/>
      <c r="AN55" s="60"/>
      <c r="AO55" s="77">
        <v>1</v>
      </c>
      <c r="AP55" s="77"/>
      <c r="AQ55" s="77"/>
      <c r="AR55" s="77"/>
      <c r="AS55" s="77"/>
      <c r="AT55" s="77"/>
      <c r="AU55" s="77"/>
      <c r="AV55" s="77"/>
      <c r="AW55" s="77"/>
      <c r="AX55" s="77"/>
      <c r="AY55" s="77"/>
      <c r="AZ55" s="77"/>
      <c r="BA55" s="77"/>
      <c r="BB55" s="77"/>
      <c r="BC55" s="77"/>
      <c r="BD55" s="77"/>
      <c r="BE55" s="77">
        <f>AO55+AW55</f>
        <v>1</v>
      </c>
      <c r="BF55" s="77"/>
      <c r="BG55" s="77"/>
      <c r="BH55" s="77"/>
      <c r="BI55" s="77"/>
      <c r="BJ55" s="77"/>
      <c r="BK55" s="77"/>
      <c r="BL55" s="77"/>
    </row>
    <row r="56" spans="1:64" ht="27" customHeight="1">
      <c r="A56" s="72" t="s">
        <v>60</v>
      </c>
      <c r="B56" s="72"/>
      <c r="C56" s="72"/>
      <c r="D56" s="76" t="s">
        <v>156</v>
      </c>
      <c r="E56" s="76"/>
      <c r="F56" s="76"/>
      <c r="G56" s="76"/>
      <c r="H56" s="76"/>
      <c r="I56" s="76"/>
      <c r="J56" s="76"/>
      <c r="K56" s="76"/>
      <c r="L56" s="76"/>
      <c r="M56" s="76"/>
      <c r="N56" s="76"/>
      <c r="O56" s="76"/>
      <c r="P56" s="76"/>
      <c r="Q56" s="76"/>
      <c r="R56" s="76"/>
      <c r="S56" s="76"/>
      <c r="T56" s="76"/>
      <c r="U56" s="67" t="s">
        <v>130</v>
      </c>
      <c r="V56" s="67"/>
      <c r="W56" s="67"/>
      <c r="X56" s="67"/>
      <c r="Y56" s="67"/>
      <c r="Z56" s="76" t="s">
        <v>159</v>
      </c>
      <c r="AA56" s="60"/>
      <c r="AB56" s="60"/>
      <c r="AC56" s="60"/>
      <c r="AD56" s="60"/>
      <c r="AE56" s="60"/>
      <c r="AF56" s="60"/>
      <c r="AG56" s="60"/>
      <c r="AH56" s="60"/>
      <c r="AI56" s="60"/>
      <c r="AJ56" s="60"/>
      <c r="AK56" s="60"/>
      <c r="AL56" s="60"/>
      <c r="AM56" s="60"/>
      <c r="AN56" s="60"/>
      <c r="AO56" s="54">
        <v>2235.78</v>
      </c>
      <c r="AP56" s="55"/>
      <c r="AQ56" s="55"/>
      <c r="AR56" s="55"/>
      <c r="AS56" s="55"/>
      <c r="AT56" s="55"/>
      <c r="AU56" s="55"/>
      <c r="AV56" s="56"/>
      <c r="AW56" s="77"/>
      <c r="AX56" s="77"/>
      <c r="AY56" s="77"/>
      <c r="AZ56" s="77"/>
      <c r="BA56" s="77"/>
      <c r="BB56" s="77"/>
      <c r="BC56" s="77"/>
      <c r="BD56" s="77"/>
      <c r="BE56" s="50">
        <f>AO56+AW56</f>
        <v>2235.78</v>
      </c>
      <c r="BF56" s="50"/>
      <c r="BG56" s="50"/>
      <c r="BH56" s="50"/>
      <c r="BI56" s="50"/>
      <c r="BJ56" s="50"/>
      <c r="BK56" s="50"/>
      <c r="BL56" s="50"/>
    </row>
    <row r="57" spans="1:64" s="10" customFormat="1" ht="12.75" customHeight="1">
      <c r="A57" s="64">
        <v>3</v>
      </c>
      <c r="B57" s="65"/>
      <c r="C57" s="66"/>
      <c r="D57" s="71" t="s">
        <v>123</v>
      </c>
      <c r="E57" s="71"/>
      <c r="F57" s="71"/>
      <c r="G57" s="71"/>
      <c r="H57" s="71"/>
      <c r="I57" s="71"/>
      <c r="J57" s="71"/>
      <c r="K57" s="71"/>
      <c r="L57" s="71"/>
      <c r="M57" s="71"/>
      <c r="N57" s="71"/>
      <c r="O57" s="71"/>
      <c r="P57" s="71"/>
      <c r="Q57" s="71"/>
      <c r="R57" s="71"/>
      <c r="S57" s="71"/>
      <c r="T57" s="71"/>
      <c r="U57" s="71"/>
      <c r="V57" s="71"/>
      <c r="W57" s="71"/>
      <c r="X57" s="71"/>
      <c r="Y57" s="71"/>
      <c r="Z57" s="87"/>
      <c r="AA57" s="88"/>
      <c r="AB57" s="88"/>
      <c r="AC57" s="88"/>
      <c r="AD57" s="88"/>
      <c r="AE57" s="88"/>
      <c r="AF57" s="88"/>
      <c r="AG57" s="88"/>
      <c r="AH57" s="88"/>
      <c r="AI57" s="88"/>
      <c r="AJ57" s="88"/>
      <c r="AK57" s="88"/>
      <c r="AL57" s="88"/>
      <c r="AM57" s="88"/>
      <c r="AN57" s="89"/>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row>
    <row r="58" spans="1:64" ht="38.25" customHeight="1">
      <c r="A58" s="72" t="s">
        <v>62</v>
      </c>
      <c r="B58" s="72"/>
      <c r="C58" s="72"/>
      <c r="D58" s="67" t="s">
        <v>350</v>
      </c>
      <c r="E58" s="67"/>
      <c r="F58" s="67"/>
      <c r="G58" s="67"/>
      <c r="H58" s="67"/>
      <c r="I58" s="67"/>
      <c r="J58" s="67"/>
      <c r="K58" s="67"/>
      <c r="L58" s="67"/>
      <c r="M58" s="67"/>
      <c r="N58" s="67"/>
      <c r="O58" s="67"/>
      <c r="P58" s="67"/>
      <c r="Q58" s="67"/>
      <c r="R58" s="67"/>
      <c r="S58" s="67"/>
      <c r="T58" s="67"/>
      <c r="U58" s="73" t="s">
        <v>129</v>
      </c>
      <c r="V58" s="74"/>
      <c r="W58" s="74"/>
      <c r="X58" s="74"/>
      <c r="Y58" s="75"/>
      <c r="Z58" s="76" t="s">
        <v>346</v>
      </c>
      <c r="AA58" s="60"/>
      <c r="AB58" s="60"/>
      <c r="AC58" s="60"/>
      <c r="AD58" s="60"/>
      <c r="AE58" s="60"/>
      <c r="AF58" s="60"/>
      <c r="AG58" s="60"/>
      <c r="AH58" s="60"/>
      <c r="AI58" s="60"/>
      <c r="AJ58" s="60"/>
      <c r="AK58" s="60"/>
      <c r="AL58" s="60"/>
      <c r="AM58" s="60"/>
      <c r="AN58" s="60"/>
      <c r="AO58" s="77">
        <v>1</v>
      </c>
      <c r="AP58" s="77"/>
      <c r="AQ58" s="77"/>
      <c r="AR58" s="77"/>
      <c r="AS58" s="77"/>
      <c r="AT58" s="77"/>
      <c r="AU58" s="77"/>
      <c r="AV58" s="77"/>
      <c r="AW58" s="50"/>
      <c r="AX58" s="50"/>
      <c r="AY58" s="50"/>
      <c r="AZ58" s="50"/>
      <c r="BA58" s="50"/>
      <c r="BB58" s="50"/>
      <c r="BC58" s="50"/>
      <c r="BD58" s="50"/>
      <c r="BE58" s="77">
        <f>AO58+AW58</f>
        <v>1</v>
      </c>
      <c r="BF58" s="77"/>
      <c r="BG58" s="77"/>
      <c r="BH58" s="77"/>
      <c r="BI58" s="77"/>
      <c r="BJ58" s="77"/>
      <c r="BK58" s="77"/>
      <c r="BL58" s="77"/>
    </row>
    <row r="59" spans="1:64" s="10" customFormat="1" ht="12.75" customHeight="1">
      <c r="A59" s="37">
        <v>4</v>
      </c>
      <c r="B59" s="37"/>
      <c r="C59" s="37"/>
      <c r="D59" s="71" t="s">
        <v>124</v>
      </c>
      <c r="E59" s="71"/>
      <c r="F59" s="71"/>
      <c r="G59" s="71"/>
      <c r="H59" s="71"/>
      <c r="I59" s="71"/>
      <c r="J59" s="71"/>
      <c r="K59" s="71"/>
      <c r="L59" s="71"/>
      <c r="M59" s="71"/>
      <c r="N59" s="71"/>
      <c r="O59" s="71"/>
      <c r="P59" s="71"/>
      <c r="Q59" s="71"/>
      <c r="R59" s="71"/>
      <c r="S59" s="71"/>
      <c r="T59" s="71"/>
      <c r="U59" s="71"/>
      <c r="V59" s="71"/>
      <c r="W59" s="71"/>
      <c r="X59" s="71"/>
      <c r="Y59" s="71"/>
      <c r="Z59" s="87"/>
      <c r="AA59" s="88"/>
      <c r="AB59" s="88"/>
      <c r="AC59" s="88"/>
      <c r="AD59" s="88"/>
      <c r="AE59" s="88"/>
      <c r="AF59" s="88"/>
      <c r="AG59" s="88"/>
      <c r="AH59" s="88"/>
      <c r="AI59" s="88"/>
      <c r="AJ59" s="88"/>
      <c r="AK59" s="88"/>
      <c r="AL59" s="88"/>
      <c r="AM59" s="88"/>
      <c r="AN59" s="89"/>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row>
    <row r="60" spans="1:64" ht="36" customHeight="1">
      <c r="A60" s="72" t="s">
        <v>65</v>
      </c>
      <c r="B60" s="72"/>
      <c r="C60" s="72"/>
      <c r="D60" s="67" t="s">
        <v>351</v>
      </c>
      <c r="E60" s="67"/>
      <c r="F60" s="67"/>
      <c r="G60" s="67"/>
      <c r="H60" s="67"/>
      <c r="I60" s="67"/>
      <c r="J60" s="67"/>
      <c r="K60" s="67"/>
      <c r="L60" s="67"/>
      <c r="M60" s="67"/>
      <c r="N60" s="67"/>
      <c r="O60" s="67"/>
      <c r="P60" s="67"/>
      <c r="Q60" s="67"/>
      <c r="R60" s="67"/>
      <c r="S60" s="67"/>
      <c r="T60" s="67"/>
      <c r="U60" s="67" t="s">
        <v>131</v>
      </c>
      <c r="V60" s="67"/>
      <c r="W60" s="67"/>
      <c r="X60" s="67"/>
      <c r="Y60" s="67"/>
      <c r="Z60" s="67" t="s">
        <v>352</v>
      </c>
      <c r="AA60" s="67"/>
      <c r="AB60" s="67"/>
      <c r="AC60" s="67"/>
      <c r="AD60" s="67"/>
      <c r="AE60" s="67"/>
      <c r="AF60" s="67"/>
      <c r="AG60" s="67"/>
      <c r="AH60" s="67"/>
      <c r="AI60" s="67"/>
      <c r="AJ60" s="67"/>
      <c r="AK60" s="67"/>
      <c r="AL60" s="67"/>
      <c r="AM60" s="67"/>
      <c r="AN60" s="67"/>
      <c r="AO60" s="77">
        <v>0</v>
      </c>
      <c r="AP60" s="77"/>
      <c r="AQ60" s="77"/>
      <c r="AR60" s="77"/>
      <c r="AS60" s="77"/>
      <c r="AT60" s="77"/>
      <c r="AU60" s="77"/>
      <c r="AV60" s="77"/>
      <c r="AW60" s="77"/>
      <c r="AX60" s="77"/>
      <c r="AY60" s="77"/>
      <c r="AZ60" s="77"/>
      <c r="BA60" s="77"/>
      <c r="BB60" s="77"/>
      <c r="BC60" s="77"/>
      <c r="BD60" s="77"/>
      <c r="BE60" s="77">
        <v>0</v>
      </c>
      <c r="BF60" s="77"/>
      <c r="BG60" s="77"/>
      <c r="BH60" s="77"/>
      <c r="BI60" s="77"/>
      <c r="BJ60" s="77"/>
      <c r="BK60" s="77"/>
      <c r="BL60" s="77"/>
    </row>
    <row r="61" spans="1:64" ht="41.25" customHeight="1">
      <c r="A61" s="72" t="s">
        <v>66</v>
      </c>
      <c r="B61" s="72"/>
      <c r="C61" s="72"/>
      <c r="D61" s="67" t="s">
        <v>165</v>
      </c>
      <c r="E61" s="67"/>
      <c r="F61" s="67"/>
      <c r="G61" s="67"/>
      <c r="H61" s="67"/>
      <c r="I61" s="67"/>
      <c r="J61" s="67"/>
      <c r="K61" s="67"/>
      <c r="L61" s="67"/>
      <c r="M61" s="67"/>
      <c r="N61" s="67"/>
      <c r="O61" s="67"/>
      <c r="P61" s="67"/>
      <c r="Q61" s="67"/>
      <c r="R61" s="67"/>
      <c r="S61" s="67"/>
      <c r="T61" s="67"/>
      <c r="U61" s="67" t="s">
        <v>131</v>
      </c>
      <c r="V61" s="67"/>
      <c r="W61" s="67"/>
      <c r="X61" s="67"/>
      <c r="Y61" s="67"/>
      <c r="Z61" s="73" t="s">
        <v>172</v>
      </c>
      <c r="AA61" s="74"/>
      <c r="AB61" s="74"/>
      <c r="AC61" s="74"/>
      <c r="AD61" s="74"/>
      <c r="AE61" s="74"/>
      <c r="AF61" s="74"/>
      <c r="AG61" s="74"/>
      <c r="AH61" s="74"/>
      <c r="AI61" s="74"/>
      <c r="AJ61" s="74"/>
      <c r="AK61" s="74"/>
      <c r="AL61" s="74"/>
      <c r="AM61" s="74"/>
      <c r="AN61" s="75"/>
      <c r="AO61" s="77">
        <v>100</v>
      </c>
      <c r="AP61" s="77"/>
      <c r="AQ61" s="77"/>
      <c r="AR61" s="77"/>
      <c r="AS61" s="77"/>
      <c r="AT61" s="77"/>
      <c r="AU61" s="77"/>
      <c r="AV61" s="77"/>
      <c r="AW61" s="77"/>
      <c r="AX61" s="77"/>
      <c r="AY61" s="77"/>
      <c r="AZ61" s="77"/>
      <c r="BA61" s="77"/>
      <c r="BB61" s="77"/>
      <c r="BC61" s="77"/>
      <c r="BD61" s="77"/>
      <c r="BE61" s="77">
        <v>100</v>
      </c>
      <c r="BF61" s="77"/>
      <c r="BG61" s="77"/>
      <c r="BH61" s="77"/>
      <c r="BI61" s="77"/>
      <c r="BJ61" s="77"/>
      <c r="BK61" s="77"/>
      <c r="BL61" s="77"/>
    </row>
    <row r="62" spans="41:64" ht="7.5" customHeight="1">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59" ht="15.75" customHeight="1">
      <c r="A63" s="85" t="s">
        <v>132</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17"/>
      <c r="AC63" s="17"/>
      <c r="AD63" s="17"/>
      <c r="AE63" s="17"/>
      <c r="AF63" s="17"/>
      <c r="AG63" s="17"/>
      <c r="AH63" s="17"/>
      <c r="AI63" s="17"/>
      <c r="AJ63" s="17"/>
      <c r="AK63" s="17"/>
      <c r="AL63" s="17"/>
      <c r="AM63" s="17"/>
      <c r="AN63" s="18"/>
      <c r="AO63" s="86" t="s">
        <v>133</v>
      </c>
      <c r="AP63" s="86"/>
      <c r="AQ63" s="86"/>
      <c r="AR63" s="86"/>
      <c r="AS63" s="86"/>
      <c r="AT63" s="86"/>
      <c r="AU63" s="86"/>
      <c r="AV63" s="86"/>
      <c r="AW63" s="86"/>
      <c r="AX63" s="86"/>
      <c r="AY63" s="86"/>
      <c r="AZ63" s="86"/>
      <c r="BA63" s="86"/>
      <c r="BB63" s="86"/>
      <c r="BC63" s="86"/>
      <c r="BD63" s="86"/>
      <c r="BE63" s="86"/>
      <c r="BF63" s="86"/>
      <c r="BG63" s="86"/>
    </row>
    <row r="64" spans="24:59" ht="12.75">
      <c r="X64" s="19"/>
      <c r="Y64" s="19"/>
      <c r="Z64" s="19"/>
      <c r="AA64" s="19"/>
      <c r="AB64" s="91" t="s">
        <v>80</v>
      </c>
      <c r="AC64" s="91"/>
      <c r="AD64" s="91"/>
      <c r="AE64" s="91"/>
      <c r="AF64" s="91"/>
      <c r="AG64" s="91"/>
      <c r="AH64" s="91"/>
      <c r="AI64" s="91"/>
      <c r="AJ64" s="91"/>
      <c r="AK64" s="91"/>
      <c r="AL64" s="91"/>
      <c r="AM64" s="91"/>
      <c r="AO64" s="84" t="s">
        <v>116</v>
      </c>
      <c r="AP64" s="84"/>
      <c r="AQ64" s="84"/>
      <c r="AR64" s="84"/>
      <c r="AS64" s="84"/>
      <c r="AT64" s="84"/>
      <c r="AU64" s="84"/>
      <c r="AV64" s="84"/>
      <c r="AW64" s="84"/>
      <c r="AX64" s="84"/>
      <c r="AY64" s="84"/>
      <c r="AZ64" s="84"/>
      <c r="BA64" s="84"/>
      <c r="BB64" s="84"/>
      <c r="BC64" s="84"/>
      <c r="BD64" s="84"/>
      <c r="BE64" s="84"/>
      <c r="BF64" s="84"/>
      <c r="BG64" s="84"/>
    </row>
    <row r="65" spans="1:6" ht="15.75" customHeight="1">
      <c r="A65" s="108" t="s">
        <v>78</v>
      </c>
      <c r="B65" s="108"/>
      <c r="C65" s="108"/>
      <c r="D65" s="108"/>
      <c r="E65" s="108"/>
      <c r="F65" s="108"/>
    </row>
    <row r="66" spans="1:46" ht="12.75" customHeight="1">
      <c r="A66" s="90" t="s">
        <v>175</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25"/>
      <c r="AC66" s="25"/>
      <c r="AD66" s="25"/>
      <c r="AE66" s="25"/>
      <c r="AF66" s="25"/>
      <c r="AG66" s="25"/>
      <c r="AH66" s="25"/>
      <c r="AI66" s="25"/>
      <c r="AJ66" s="25"/>
      <c r="AK66" s="25"/>
      <c r="AL66" s="25"/>
      <c r="AM66" s="25"/>
      <c r="AN66" s="25"/>
      <c r="AO66" s="25"/>
      <c r="AP66" s="25"/>
      <c r="AQ66" s="25"/>
      <c r="AR66" s="25"/>
      <c r="AS66" s="25"/>
      <c r="AT66" s="26"/>
    </row>
    <row r="67" spans="1:45" ht="12.75">
      <c r="A67" s="23" t="s">
        <v>112</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4"/>
      <c r="AC67" s="24"/>
      <c r="AD67" s="24"/>
      <c r="AE67" s="24"/>
      <c r="AF67" s="24"/>
      <c r="AG67" s="24"/>
      <c r="AH67" s="24"/>
      <c r="AI67" s="24"/>
      <c r="AJ67" s="24"/>
      <c r="AK67" s="24"/>
      <c r="AL67" s="24"/>
      <c r="AM67" s="24"/>
      <c r="AN67" s="24"/>
      <c r="AO67" s="24"/>
      <c r="AP67" s="24"/>
      <c r="AQ67" s="24"/>
      <c r="AR67" s="24"/>
      <c r="AS67" s="24"/>
    </row>
    <row r="68" spans="1:45" ht="12"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row>
    <row r="69" spans="1:59" ht="15" customHeight="1">
      <c r="A69" s="94" t="s">
        <v>176</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17"/>
      <c r="AC69" s="17"/>
      <c r="AD69" s="17"/>
      <c r="AE69" s="17"/>
      <c r="AF69" s="17"/>
      <c r="AG69" s="17"/>
      <c r="AH69" s="17"/>
      <c r="AI69" s="17"/>
      <c r="AJ69" s="17"/>
      <c r="AK69" s="17"/>
      <c r="AL69" s="17"/>
      <c r="AM69" s="17"/>
      <c r="AN69" s="18"/>
      <c r="AO69" s="86" t="s">
        <v>125</v>
      </c>
      <c r="AP69" s="86"/>
      <c r="AQ69" s="86"/>
      <c r="AR69" s="86"/>
      <c r="AS69" s="86"/>
      <c r="AT69" s="86"/>
      <c r="AU69" s="86"/>
      <c r="AV69" s="86"/>
      <c r="AW69" s="86"/>
      <c r="AX69" s="86"/>
      <c r="AY69" s="86"/>
      <c r="AZ69" s="86"/>
      <c r="BA69" s="86"/>
      <c r="BB69" s="86"/>
      <c r="BC69" s="86"/>
      <c r="BD69" s="86"/>
      <c r="BE69" s="86"/>
      <c r="BF69" s="86"/>
      <c r="BG69" s="86"/>
    </row>
    <row r="70" spans="24:59" ht="9" customHeight="1">
      <c r="X70" s="19"/>
      <c r="Y70" s="19"/>
      <c r="Z70" s="19"/>
      <c r="AA70" s="19"/>
      <c r="AB70" s="19"/>
      <c r="AC70" s="19"/>
      <c r="AD70" s="19"/>
      <c r="AE70" s="19"/>
      <c r="AF70" s="19"/>
      <c r="AG70" s="19" t="s">
        <v>80</v>
      </c>
      <c r="AH70" s="19"/>
      <c r="AI70" s="19"/>
      <c r="AJ70" s="19"/>
      <c r="AK70" s="19"/>
      <c r="AL70" s="19"/>
      <c r="AM70" s="19"/>
      <c r="AO70" s="84" t="s">
        <v>116</v>
      </c>
      <c r="AP70" s="84"/>
      <c r="AQ70" s="84"/>
      <c r="AR70" s="84"/>
      <c r="AS70" s="84"/>
      <c r="AT70" s="84"/>
      <c r="AU70" s="84"/>
      <c r="AV70" s="84"/>
      <c r="AW70" s="84"/>
      <c r="AX70" s="84"/>
      <c r="AY70" s="84"/>
      <c r="AZ70" s="84"/>
      <c r="BA70" s="84"/>
      <c r="BB70" s="84"/>
      <c r="BC70" s="84"/>
      <c r="BD70" s="84"/>
      <c r="BE70" s="84"/>
      <c r="BF70" s="84"/>
      <c r="BG70" s="84"/>
    </row>
    <row r="71" spans="1:8" ht="12.75">
      <c r="A71" s="92"/>
      <c r="B71" s="93"/>
      <c r="C71" s="93"/>
      <c r="D71" s="93"/>
      <c r="E71" s="93"/>
      <c r="F71" s="93"/>
      <c r="G71" s="93"/>
      <c r="H71" s="93"/>
    </row>
    <row r="72" spans="1:17" ht="12.75">
      <c r="A72" s="84" t="s">
        <v>110</v>
      </c>
      <c r="B72" s="84"/>
      <c r="C72" s="84"/>
      <c r="D72" s="84"/>
      <c r="E72" s="84"/>
      <c r="F72" s="84"/>
      <c r="G72" s="84"/>
      <c r="H72" s="84"/>
      <c r="I72" s="20"/>
      <c r="J72" s="20"/>
      <c r="K72" s="20"/>
      <c r="L72" s="20"/>
      <c r="M72" s="20"/>
      <c r="N72" s="20"/>
      <c r="O72" s="20"/>
      <c r="P72" s="20"/>
      <c r="Q72" s="20"/>
    </row>
    <row r="73" ht="12.75">
      <c r="A73" s="22" t="s">
        <v>111</v>
      </c>
    </row>
  </sheetData>
  <sheetProtection/>
  <mergeCells count="231">
    <mergeCell ref="BD41:BL41"/>
    <mergeCell ref="A61:C61"/>
    <mergeCell ref="BD43:BL43"/>
    <mergeCell ref="AU41:BC41"/>
    <mergeCell ref="AO61:AV61"/>
    <mergeCell ref="AW61:BD61"/>
    <mergeCell ref="AW59:BD59"/>
    <mergeCell ref="AO59:AV59"/>
    <mergeCell ref="AO53:AV53"/>
    <mergeCell ref="AW53:BD53"/>
    <mergeCell ref="AW60:BD60"/>
    <mergeCell ref="BE60:BL60"/>
    <mergeCell ref="AU42:BC42"/>
    <mergeCell ref="U55:Y55"/>
    <mergeCell ref="U56:Y56"/>
    <mergeCell ref="AW54:BD54"/>
    <mergeCell ref="AO52:AV52"/>
    <mergeCell ref="AW52:BD52"/>
    <mergeCell ref="AW57:BD57"/>
    <mergeCell ref="AU43:BC43"/>
    <mergeCell ref="A49:C49"/>
    <mergeCell ref="U49:Y49"/>
    <mergeCell ref="AK42:AT42"/>
    <mergeCell ref="Z47:AN47"/>
    <mergeCell ref="AO46:AV46"/>
    <mergeCell ref="A47:C47"/>
    <mergeCell ref="AO49:AV49"/>
    <mergeCell ref="U48:Y48"/>
    <mergeCell ref="AO47:AV47"/>
    <mergeCell ref="D49:T49"/>
    <mergeCell ref="Z46:AN46"/>
    <mergeCell ref="AO48:AV48"/>
    <mergeCell ref="AW46:BD46"/>
    <mergeCell ref="BE49:BL49"/>
    <mergeCell ref="AW49:BD49"/>
    <mergeCell ref="BE46:BL46"/>
    <mergeCell ref="BE47:BL47"/>
    <mergeCell ref="AW47:BD47"/>
    <mergeCell ref="AO69:BG69"/>
    <mergeCell ref="A69:AA69"/>
    <mergeCell ref="AO63:BG63"/>
    <mergeCell ref="AO64:BG64"/>
    <mergeCell ref="AB64:AM64"/>
    <mergeCell ref="A65:F65"/>
    <mergeCell ref="AO70:BG70"/>
    <mergeCell ref="D56:T56"/>
    <mergeCell ref="A72:H72"/>
    <mergeCell ref="A71:H71"/>
    <mergeCell ref="A63:AA63"/>
    <mergeCell ref="U57:Y57"/>
    <mergeCell ref="D59:T59"/>
    <mergeCell ref="BE61:BL61"/>
    <mergeCell ref="A66:AA66"/>
    <mergeCell ref="A56:C56"/>
    <mergeCell ref="Z59:AN59"/>
    <mergeCell ref="U59:Y59"/>
    <mergeCell ref="D61:T61"/>
    <mergeCell ref="Z57:AN57"/>
    <mergeCell ref="D60:T60"/>
    <mergeCell ref="D57:T57"/>
    <mergeCell ref="D58:T58"/>
    <mergeCell ref="U61:Y61"/>
    <mergeCell ref="Z61:AN61"/>
    <mergeCell ref="U60:Y60"/>
    <mergeCell ref="L14:Y14"/>
    <mergeCell ref="Z14:BL14"/>
    <mergeCell ref="G21:BL21"/>
    <mergeCell ref="A25:BL25"/>
    <mergeCell ref="AO6:BF6"/>
    <mergeCell ref="A8:BL8"/>
    <mergeCell ref="A9:BL9"/>
    <mergeCell ref="A10:B10"/>
    <mergeCell ref="L10:BL10"/>
    <mergeCell ref="AO2:BL2"/>
    <mergeCell ref="AO3:BL3"/>
    <mergeCell ref="AO4:BL4"/>
    <mergeCell ref="AO5:BL5"/>
    <mergeCell ref="AC15:BL15"/>
    <mergeCell ref="A16:T16"/>
    <mergeCell ref="AS16:BC16"/>
    <mergeCell ref="BD16:BL16"/>
    <mergeCell ref="G28:BL28"/>
    <mergeCell ref="A24:BL24"/>
    <mergeCell ref="A19:BL19"/>
    <mergeCell ref="A21:F21"/>
    <mergeCell ref="A31:BK31"/>
    <mergeCell ref="BD35:BL35"/>
    <mergeCell ref="A36:C36"/>
    <mergeCell ref="AU37:BC37"/>
    <mergeCell ref="BD32:BL33"/>
    <mergeCell ref="D34:AJ34"/>
    <mergeCell ref="BD34:BL34"/>
    <mergeCell ref="AK34:AT34"/>
    <mergeCell ref="AK32:AT33"/>
    <mergeCell ref="D32:AJ33"/>
    <mergeCell ref="A12:B12"/>
    <mergeCell ref="AK37:AT37"/>
    <mergeCell ref="A17:H17"/>
    <mergeCell ref="I17:S17"/>
    <mergeCell ref="A18:BL18"/>
    <mergeCell ref="L15:AB15"/>
    <mergeCell ref="A20:BL20"/>
    <mergeCell ref="BD37:BL37"/>
    <mergeCell ref="A14:B14"/>
    <mergeCell ref="G27:BL27"/>
    <mergeCell ref="BE48:BL48"/>
    <mergeCell ref="D48:T48"/>
    <mergeCell ref="A48:C48"/>
    <mergeCell ref="U47:Y47"/>
    <mergeCell ref="AO60:AV60"/>
    <mergeCell ref="A46:C46"/>
    <mergeCell ref="U46:Y46"/>
    <mergeCell ref="D46:T46"/>
    <mergeCell ref="A57:C57"/>
    <mergeCell ref="Z60:AN60"/>
    <mergeCell ref="A58:C58"/>
    <mergeCell ref="A59:C59"/>
    <mergeCell ref="A60:C60"/>
    <mergeCell ref="U58:Y58"/>
    <mergeCell ref="BE51:BL51"/>
    <mergeCell ref="BE50:BL50"/>
    <mergeCell ref="Z53:AN53"/>
    <mergeCell ref="AO50:AV50"/>
    <mergeCell ref="AW50:BD50"/>
    <mergeCell ref="BE52:BL52"/>
    <mergeCell ref="Z51:AN51"/>
    <mergeCell ref="AO51:AV51"/>
    <mergeCell ref="BE53:BL53"/>
    <mergeCell ref="BE59:BL59"/>
    <mergeCell ref="AW58:BD58"/>
    <mergeCell ref="BE56:BL56"/>
    <mergeCell ref="BE55:BL55"/>
    <mergeCell ref="BE58:BL58"/>
    <mergeCell ref="AW56:BD56"/>
    <mergeCell ref="BE57:BL57"/>
    <mergeCell ref="AO58:AV58"/>
    <mergeCell ref="Z58:AN58"/>
    <mergeCell ref="AO54:AV54"/>
    <mergeCell ref="AO56:AV56"/>
    <mergeCell ref="Z56:AN56"/>
    <mergeCell ref="AO57:AV57"/>
    <mergeCell ref="AO1:BL1"/>
    <mergeCell ref="A38:BL38"/>
    <mergeCell ref="U16:AD16"/>
    <mergeCell ref="AE16:AR16"/>
    <mergeCell ref="D14:J14"/>
    <mergeCell ref="D15:J15"/>
    <mergeCell ref="A30:AZ30"/>
    <mergeCell ref="D11:J11"/>
    <mergeCell ref="D10:J10"/>
    <mergeCell ref="D12:J12"/>
    <mergeCell ref="L13:BL13"/>
    <mergeCell ref="D13:J13"/>
    <mergeCell ref="L12:BL12"/>
    <mergeCell ref="L11:BL11"/>
    <mergeCell ref="AU32:BC33"/>
    <mergeCell ref="AU34:BC34"/>
    <mergeCell ref="A35:C35"/>
    <mergeCell ref="D35:AJ35"/>
    <mergeCell ref="AK35:AT35"/>
    <mergeCell ref="AU35:BC35"/>
    <mergeCell ref="A34:C34"/>
    <mergeCell ref="A32:C33"/>
    <mergeCell ref="A50:C50"/>
    <mergeCell ref="D50:T50"/>
    <mergeCell ref="U50:Y50"/>
    <mergeCell ref="BD36:BL36"/>
    <mergeCell ref="D36:AJ36"/>
    <mergeCell ref="AK36:AT36"/>
    <mergeCell ref="AU36:BC36"/>
    <mergeCell ref="AW48:BD48"/>
    <mergeCell ref="A43:C43"/>
    <mergeCell ref="A42:C42"/>
    <mergeCell ref="D47:T47"/>
    <mergeCell ref="Z49:AN49"/>
    <mergeCell ref="Z48:AN48"/>
    <mergeCell ref="U51:Y51"/>
    <mergeCell ref="D51:T51"/>
    <mergeCell ref="A55:C55"/>
    <mergeCell ref="BE54:BL54"/>
    <mergeCell ref="AO55:AV55"/>
    <mergeCell ref="AW55:BD55"/>
    <mergeCell ref="A54:C54"/>
    <mergeCell ref="Z54:AN54"/>
    <mergeCell ref="Z55:AN55"/>
    <mergeCell ref="D55:T55"/>
    <mergeCell ref="D54:T54"/>
    <mergeCell ref="U54:Y54"/>
    <mergeCell ref="A29:F29"/>
    <mergeCell ref="G29:BL29"/>
    <mergeCell ref="A28:F28"/>
    <mergeCell ref="T17:W17"/>
    <mergeCell ref="A22:F22"/>
    <mergeCell ref="G22:BL22"/>
    <mergeCell ref="A23:F23"/>
    <mergeCell ref="G23:BL23"/>
    <mergeCell ref="A26:BL26"/>
    <mergeCell ref="A27:F27"/>
    <mergeCell ref="D37:AJ37"/>
    <mergeCell ref="A37:C37"/>
    <mergeCell ref="A39:BK39"/>
    <mergeCell ref="A41:C41"/>
    <mergeCell ref="AK41:AT41"/>
    <mergeCell ref="D41:AJ41"/>
    <mergeCell ref="D40:AJ40"/>
    <mergeCell ref="AK40:AT40"/>
    <mergeCell ref="AU40:BC40"/>
    <mergeCell ref="BD40:BL40"/>
    <mergeCell ref="AO45:AV45"/>
    <mergeCell ref="BE45:BL45"/>
    <mergeCell ref="AW45:BD45"/>
    <mergeCell ref="D42:AJ42"/>
    <mergeCell ref="Z45:AN45"/>
    <mergeCell ref="BD42:BL42"/>
    <mergeCell ref="AK43:AT43"/>
    <mergeCell ref="A40:C40"/>
    <mergeCell ref="Z50:AN50"/>
    <mergeCell ref="Z52:AN52"/>
    <mergeCell ref="AW51:BD51"/>
    <mergeCell ref="A51:C51"/>
    <mergeCell ref="U45:Y45"/>
    <mergeCell ref="A45:C45"/>
    <mergeCell ref="D43:AJ43"/>
    <mergeCell ref="D45:T45"/>
    <mergeCell ref="A44:BL44"/>
    <mergeCell ref="A53:C53"/>
    <mergeCell ref="U53:Y53"/>
    <mergeCell ref="A52:C52"/>
    <mergeCell ref="D52:T52"/>
    <mergeCell ref="U52:Y52"/>
    <mergeCell ref="D53:T53"/>
  </mergeCells>
  <conditionalFormatting sqref="D48:D49 D58 Z48:Z49 D55:D56 D52 Z52:Z55 Z58 D61">
    <cfRule type="cellIs" priority="1" dxfId="0" operator="equal" stopIfTrue="1">
      <formula>$D47</formula>
    </cfRule>
  </conditionalFormatting>
  <conditionalFormatting sqref="D51 D53:D54 Z60 D60">
    <cfRule type="cellIs" priority="2" dxfId="0" operator="equal" stopIfTrue="1">
      <formula>$D49</formula>
    </cfRule>
  </conditionalFormatting>
  <conditionalFormatting sqref="D50">
    <cfRule type="cellIs" priority="3" dxfId="0" operator="equal" stopIfTrue="1">
      <formula>$D47</formula>
    </cfRule>
  </conditionalFormatting>
  <conditionalFormatting sqref="D60 Z60">
    <cfRule type="cellIs" priority="4" dxfId="0" operator="equal" stopIfTrue="1">
      <formula>#REF!</formula>
    </cfRule>
  </conditionalFormatting>
  <conditionalFormatting sqref="D59 D47 D37">
    <cfRule type="cellIs" priority="5" dxfId="0" operator="equal" stopIfTrue="1">
      <formula>#REF!</formula>
    </cfRule>
  </conditionalFormatting>
  <conditionalFormatting sqref="U59 D57 U57 U51">
    <cfRule type="cellIs" priority="6" dxfId="0" operator="equal" stopIfTrue="1">
      <formula>#REF!</formula>
    </cfRule>
  </conditionalFormatting>
  <conditionalFormatting sqref="Z56">
    <cfRule type="cellIs" priority="7" dxfId="0" operator="equal" stopIfTrue="1">
      <formula>#REF!</formula>
    </cfRule>
  </conditionalFormatting>
  <conditionalFormatting sqref="D36">
    <cfRule type="cellIs" priority="8" dxfId="0" operator="equal" stopIfTrue="1">
      <formula>#REF!</formula>
    </cfRule>
  </conditionalFormatting>
  <conditionalFormatting sqref="A42 A47:A61">
    <cfRule type="cellIs" priority="9" dxfId="0" operator="equal" stopIfTrue="1">
      <formula>0</formula>
    </cfRule>
  </conditionalFormatting>
  <conditionalFormatting sqref="D35">
    <cfRule type="cellIs" priority="10"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6.xml><?xml version="1.0" encoding="utf-8"?>
<worksheet xmlns="http://schemas.openxmlformats.org/spreadsheetml/2006/main" xmlns:r="http://schemas.openxmlformats.org/officeDocument/2006/relationships">
  <dimension ref="A1:CA93"/>
  <sheetViews>
    <sheetView view="pageBreakPreview" zoomScaleSheetLayoutView="100" zoomScalePageLayoutView="0" workbookViewId="0" topLeftCell="A1">
      <selection activeCell="AO6" sqref="AO6:BF6"/>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110" t="s">
        <v>99</v>
      </c>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41:64" ht="15.75" customHeight="1">
      <c r="AO2" s="95" t="s">
        <v>72</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95" t="s">
        <v>128</v>
      </c>
      <c r="AP3" s="95"/>
      <c r="AQ3" s="95"/>
      <c r="AR3" s="95"/>
      <c r="AS3" s="95"/>
      <c r="AT3" s="95"/>
      <c r="AU3" s="95"/>
      <c r="AV3" s="95"/>
      <c r="AW3" s="95"/>
      <c r="AX3" s="95"/>
      <c r="AY3" s="95"/>
      <c r="AZ3" s="95"/>
      <c r="BA3" s="95"/>
      <c r="BB3" s="95"/>
      <c r="BC3" s="95"/>
      <c r="BD3" s="95"/>
      <c r="BE3" s="95"/>
      <c r="BF3" s="95"/>
      <c r="BG3" s="95"/>
      <c r="BH3" s="95"/>
      <c r="BI3" s="95"/>
      <c r="BJ3" s="95"/>
      <c r="BK3" s="95"/>
      <c r="BL3" s="95"/>
    </row>
    <row r="4" spans="41:64" ht="18.75" customHeight="1">
      <c r="AO4" s="90" t="s">
        <v>134</v>
      </c>
      <c r="AP4" s="90"/>
      <c r="AQ4" s="90"/>
      <c r="AR4" s="90"/>
      <c r="AS4" s="90"/>
      <c r="AT4" s="90"/>
      <c r="AU4" s="90"/>
      <c r="AV4" s="90"/>
      <c r="AW4" s="90"/>
      <c r="AX4" s="90"/>
      <c r="AY4" s="90"/>
      <c r="AZ4" s="90"/>
      <c r="BA4" s="90"/>
      <c r="BB4" s="90"/>
      <c r="BC4" s="90"/>
      <c r="BD4" s="90"/>
      <c r="BE4" s="90"/>
      <c r="BF4" s="90"/>
      <c r="BG4" s="90"/>
      <c r="BH4" s="90"/>
      <c r="BI4" s="90"/>
      <c r="BJ4" s="90"/>
      <c r="BK4" s="90"/>
      <c r="BL4" s="90"/>
    </row>
    <row r="5" spans="41:64" ht="12.75">
      <c r="AO5" s="96" t="s">
        <v>86</v>
      </c>
      <c r="AP5" s="96"/>
      <c r="AQ5" s="96"/>
      <c r="AR5" s="96"/>
      <c r="AS5" s="96"/>
      <c r="AT5" s="96"/>
      <c r="AU5" s="96"/>
      <c r="AV5" s="96"/>
      <c r="AW5" s="96"/>
      <c r="AX5" s="96"/>
      <c r="AY5" s="96"/>
      <c r="AZ5" s="96"/>
      <c r="BA5" s="96"/>
      <c r="BB5" s="96"/>
      <c r="BC5" s="96"/>
      <c r="BD5" s="96"/>
      <c r="BE5" s="96"/>
      <c r="BF5" s="96"/>
      <c r="BG5" s="96"/>
      <c r="BH5" s="96"/>
      <c r="BI5" s="96"/>
      <c r="BJ5" s="96"/>
      <c r="BK5" s="96"/>
      <c r="BL5" s="96"/>
    </row>
    <row r="6" spans="41:58" ht="27" customHeight="1">
      <c r="AO6" s="102" t="s">
        <v>390</v>
      </c>
      <c r="AP6" s="103"/>
      <c r="AQ6" s="103"/>
      <c r="AR6" s="103"/>
      <c r="AS6" s="103"/>
      <c r="AT6" s="103"/>
      <c r="AU6" s="103"/>
      <c r="AV6" s="103"/>
      <c r="AW6" s="103"/>
      <c r="AX6" s="103"/>
      <c r="AY6" s="103"/>
      <c r="AZ6" s="103"/>
      <c r="BA6" s="103"/>
      <c r="BB6" s="103"/>
      <c r="BC6" s="103"/>
      <c r="BD6" s="103"/>
      <c r="BE6" s="103"/>
      <c r="BF6" s="103"/>
    </row>
    <row r="7" ht="9" customHeight="1"/>
    <row r="8" spans="1:64" ht="15.75" customHeight="1">
      <c r="A8" s="104" t="s">
        <v>87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18.75" customHeight="1">
      <c r="A9" s="104" t="s">
        <v>127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8.75" customHeight="1">
      <c r="A10" s="105" t="s">
        <v>117</v>
      </c>
      <c r="B10" s="105"/>
      <c r="C10" s="3"/>
      <c r="D10" s="99" t="s">
        <v>135</v>
      </c>
      <c r="E10" s="100"/>
      <c r="F10" s="100"/>
      <c r="G10" s="100"/>
      <c r="H10" s="100"/>
      <c r="I10" s="100"/>
      <c r="J10" s="100"/>
      <c r="K10" s="3"/>
      <c r="L10" s="98" t="s">
        <v>138</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ht="15.75" customHeight="1">
      <c r="A11" s="4"/>
      <c r="B11" s="4"/>
      <c r="C11" s="4"/>
      <c r="D11" s="97" t="s">
        <v>100</v>
      </c>
      <c r="E11" s="97"/>
      <c r="F11" s="97"/>
      <c r="G11" s="97"/>
      <c r="H11" s="97"/>
      <c r="I11" s="97"/>
      <c r="J11" s="97"/>
      <c r="K11" s="4"/>
      <c r="L11" s="101" t="s">
        <v>73</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8" customHeight="1">
      <c r="A12" s="105" t="s">
        <v>79</v>
      </c>
      <c r="B12" s="105"/>
      <c r="C12" s="3"/>
      <c r="D12" s="99" t="s">
        <v>136</v>
      </c>
      <c r="E12" s="100"/>
      <c r="F12" s="100"/>
      <c r="G12" s="100"/>
      <c r="H12" s="100"/>
      <c r="I12" s="100"/>
      <c r="J12" s="100"/>
      <c r="K12" s="3"/>
      <c r="L12" s="98" t="s">
        <v>138</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ht="15.75" customHeight="1">
      <c r="A13" s="4"/>
      <c r="B13" s="4"/>
      <c r="C13" s="4"/>
      <c r="D13" s="97" t="s">
        <v>100</v>
      </c>
      <c r="E13" s="97"/>
      <c r="F13" s="97"/>
      <c r="G13" s="97"/>
      <c r="H13" s="97"/>
      <c r="I13" s="97"/>
      <c r="J13" s="97"/>
      <c r="K13" s="4"/>
      <c r="L13" s="101" t="s">
        <v>74</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19.5" customHeight="1">
      <c r="A14" s="105" t="s">
        <v>118</v>
      </c>
      <c r="B14" s="105"/>
      <c r="C14" s="3"/>
      <c r="D14" s="99" t="s">
        <v>2</v>
      </c>
      <c r="E14" s="100"/>
      <c r="F14" s="100"/>
      <c r="G14" s="100"/>
      <c r="H14" s="100"/>
      <c r="I14" s="100"/>
      <c r="J14" s="100"/>
      <c r="K14" s="3"/>
      <c r="L14" s="99" t="s">
        <v>258</v>
      </c>
      <c r="M14" s="99"/>
      <c r="N14" s="99"/>
      <c r="O14" s="99"/>
      <c r="P14" s="99"/>
      <c r="Q14" s="99"/>
      <c r="R14" s="99"/>
      <c r="S14" s="99"/>
      <c r="T14" s="99"/>
      <c r="U14" s="99"/>
      <c r="V14" s="99"/>
      <c r="W14" s="99"/>
      <c r="X14" s="99"/>
      <c r="Y14" s="99"/>
      <c r="Z14" s="145" t="s">
        <v>3</v>
      </c>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row>
    <row r="15" spans="1:64" ht="16.5" customHeight="1">
      <c r="A15" s="4"/>
      <c r="B15" s="4"/>
      <c r="C15" s="4"/>
      <c r="D15" s="41" t="s">
        <v>100</v>
      </c>
      <c r="E15" s="41"/>
      <c r="F15" s="41"/>
      <c r="G15" s="41"/>
      <c r="H15" s="41"/>
      <c r="I15" s="41"/>
      <c r="J15" s="41"/>
      <c r="K15" s="4"/>
      <c r="L15" s="101" t="s">
        <v>88</v>
      </c>
      <c r="M15" s="101"/>
      <c r="N15" s="101"/>
      <c r="O15" s="101"/>
      <c r="P15" s="101"/>
      <c r="Q15" s="101"/>
      <c r="R15" s="101"/>
      <c r="S15" s="101"/>
      <c r="T15" s="101"/>
      <c r="U15" s="101"/>
      <c r="V15" s="101"/>
      <c r="W15" s="101"/>
      <c r="X15" s="101"/>
      <c r="Y15" s="101"/>
      <c r="Z15" s="101"/>
      <c r="AA15" s="101"/>
      <c r="AB15" s="101"/>
      <c r="AC15" s="101" t="s">
        <v>75</v>
      </c>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6.5" customHeight="1">
      <c r="A16" s="115" t="s">
        <v>114</v>
      </c>
      <c r="B16" s="115"/>
      <c r="C16" s="115"/>
      <c r="D16" s="115"/>
      <c r="E16" s="115"/>
      <c r="F16" s="115"/>
      <c r="G16" s="115"/>
      <c r="H16" s="115"/>
      <c r="I16" s="115"/>
      <c r="J16" s="115"/>
      <c r="K16" s="115"/>
      <c r="L16" s="115"/>
      <c r="M16" s="115"/>
      <c r="N16" s="115"/>
      <c r="O16" s="115"/>
      <c r="P16" s="115"/>
      <c r="Q16" s="115"/>
      <c r="R16" s="115"/>
      <c r="S16" s="115"/>
      <c r="T16" s="115"/>
      <c r="U16" s="107">
        <f>AS16</f>
        <v>3737890</v>
      </c>
      <c r="V16" s="107"/>
      <c r="W16" s="107"/>
      <c r="X16" s="107"/>
      <c r="Y16" s="107"/>
      <c r="Z16" s="107"/>
      <c r="AA16" s="107"/>
      <c r="AB16" s="107"/>
      <c r="AC16" s="107"/>
      <c r="AD16" s="107"/>
      <c r="AE16" s="111" t="s">
        <v>115</v>
      </c>
      <c r="AF16" s="111"/>
      <c r="AG16" s="111"/>
      <c r="AH16" s="111"/>
      <c r="AI16" s="111"/>
      <c r="AJ16" s="111"/>
      <c r="AK16" s="111"/>
      <c r="AL16" s="111"/>
      <c r="AM16" s="111"/>
      <c r="AN16" s="111"/>
      <c r="AO16" s="111"/>
      <c r="AP16" s="111"/>
      <c r="AQ16" s="111"/>
      <c r="AR16" s="111"/>
      <c r="AS16" s="107">
        <f>3411510+326380</f>
        <v>3737890</v>
      </c>
      <c r="AT16" s="107"/>
      <c r="AU16" s="107"/>
      <c r="AV16" s="107"/>
      <c r="AW16" s="107"/>
      <c r="AX16" s="107"/>
      <c r="AY16" s="107"/>
      <c r="AZ16" s="107"/>
      <c r="BA16" s="107"/>
      <c r="BB16" s="107"/>
      <c r="BC16" s="107"/>
      <c r="BD16" s="31" t="s">
        <v>90</v>
      </c>
      <c r="BE16" s="31"/>
      <c r="BF16" s="31"/>
      <c r="BG16" s="31"/>
      <c r="BH16" s="31"/>
      <c r="BI16" s="31"/>
      <c r="BJ16" s="31"/>
      <c r="BK16" s="31"/>
      <c r="BL16" s="31"/>
    </row>
    <row r="17" spans="1:64" ht="14.25" customHeight="1">
      <c r="A17" s="31" t="s">
        <v>89</v>
      </c>
      <c r="B17" s="31"/>
      <c r="C17" s="31"/>
      <c r="D17" s="31"/>
      <c r="E17" s="31"/>
      <c r="F17" s="31"/>
      <c r="G17" s="31"/>
      <c r="H17" s="31"/>
      <c r="I17" s="107">
        <v>0</v>
      </c>
      <c r="J17" s="107"/>
      <c r="K17" s="107"/>
      <c r="L17" s="107"/>
      <c r="M17" s="107"/>
      <c r="N17" s="107"/>
      <c r="O17" s="107"/>
      <c r="P17" s="107"/>
      <c r="Q17" s="107"/>
      <c r="R17" s="107"/>
      <c r="S17" s="107"/>
      <c r="T17" s="31" t="s">
        <v>91</v>
      </c>
      <c r="U17" s="31"/>
      <c r="V17" s="31"/>
      <c r="W17" s="31"/>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5" t="s">
        <v>102</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ht="80.25" customHeight="1">
      <c r="A19" s="106" t="s">
        <v>1</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20.25" customHeight="1">
      <c r="A20" s="31" t="s">
        <v>101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4.25" customHeight="1">
      <c r="A21" s="39" t="s">
        <v>95</v>
      </c>
      <c r="B21" s="39"/>
      <c r="C21" s="39"/>
      <c r="D21" s="39"/>
      <c r="E21" s="39"/>
      <c r="F21" s="39"/>
      <c r="G21" s="33" t="s">
        <v>105</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5"/>
    </row>
    <row r="22" spans="1:64" ht="11.25" customHeight="1">
      <c r="A22" s="38">
        <v>1</v>
      </c>
      <c r="B22" s="38"/>
      <c r="C22" s="38"/>
      <c r="D22" s="38"/>
      <c r="E22" s="38"/>
      <c r="F22" s="38"/>
      <c r="G22" s="33">
        <v>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5"/>
    </row>
    <row r="23" spans="1:79" ht="15.75">
      <c r="A23" s="32">
        <v>1</v>
      </c>
      <c r="B23" s="32"/>
      <c r="C23" s="32"/>
      <c r="D23" s="32"/>
      <c r="E23" s="32"/>
      <c r="F23" s="32"/>
      <c r="G23" s="112" t="s">
        <v>4</v>
      </c>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4"/>
      <c r="CA23" s="1" t="s">
        <v>113</v>
      </c>
    </row>
    <row r="24" spans="1:79" ht="15.75">
      <c r="A24" s="32">
        <v>2</v>
      </c>
      <c r="B24" s="32"/>
      <c r="C24" s="32"/>
      <c r="D24" s="32"/>
      <c r="E24" s="32"/>
      <c r="F24" s="32"/>
      <c r="G24" s="112" t="s">
        <v>5</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c r="CA24" s="1" t="s">
        <v>113</v>
      </c>
    </row>
    <row r="25" spans="1:64" ht="20.25" customHeight="1">
      <c r="A25" s="31" t="s">
        <v>103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ht="21" customHeight="1">
      <c r="A26" s="106" t="s">
        <v>6</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8.75" customHeight="1">
      <c r="A27" s="31" t="s">
        <v>104</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ht="18" customHeight="1">
      <c r="A28" s="39" t="s">
        <v>95</v>
      </c>
      <c r="B28" s="39"/>
      <c r="C28" s="39"/>
      <c r="D28" s="39"/>
      <c r="E28" s="39"/>
      <c r="F28" s="39"/>
      <c r="G28" s="33" t="s">
        <v>92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5"/>
    </row>
    <row r="29" spans="1:64" ht="12.75" customHeight="1">
      <c r="A29" s="38">
        <v>1</v>
      </c>
      <c r="B29" s="38"/>
      <c r="C29" s="38"/>
      <c r="D29" s="38"/>
      <c r="E29" s="38"/>
      <c r="F29" s="38"/>
      <c r="G29" s="33">
        <v>2</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5"/>
    </row>
    <row r="30" spans="1:79" ht="15.75" customHeight="1">
      <c r="A30" s="32">
        <v>1</v>
      </c>
      <c r="B30" s="32"/>
      <c r="C30" s="32"/>
      <c r="D30" s="32"/>
      <c r="E30" s="32"/>
      <c r="F30" s="32"/>
      <c r="G30" s="30" t="s">
        <v>7</v>
      </c>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7"/>
      <c r="CA30" s="1" t="s">
        <v>82</v>
      </c>
    </row>
    <row r="31" spans="1:79" ht="15.75" customHeight="1">
      <c r="A31" s="32">
        <v>1</v>
      </c>
      <c r="B31" s="32"/>
      <c r="C31" s="32"/>
      <c r="D31" s="32"/>
      <c r="E31" s="32"/>
      <c r="F31" s="32"/>
      <c r="G31" s="30" t="s">
        <v>8</v>
      </c>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c r="CA31" s="1" t="s">
        <v>82</v>
      </c>
    </row>
    <row r="32" spans="1:64" ht="18.75" customHeight="1">
      <c r="A32" s="31" t="s">
        <v>106</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2"/>
      <c r="BB32" s="2"/>
      <c r="BC32" s="2"/>
      <c r="BD32" s="2"/>
      <c r="BE32" s="2"/>
      <c r="BF32" s="2"/>
      <c r="BG32" s="2"/>
      <c r="BH32" s="2"/>
      <c r="BI32" s="2"/>
      <c r="BJ32" s="2"/>
      <c r="BK32" s="2"/>
      <c r="BL32" s="2"/>
    </row>
    <row r="33" spans="1:64" ht="12.75" customHeight="1">
      <c r="A33" s="109" t="s">
        <v>126</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9"/>
    </row>
    <row r="34" spans="1:64" ht="15.75" customHeight="1">
      <c r="A34" s="38" t="s">
        <v>95</v>
      </c>
      <c r="B34" s="38"/>
      <c r="C34" s="38"/>
      <c r="D34" s="40" t="s">
        <v>93</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c r="AK34" s="40" t="s">
        <v>96</v>
      </c>
      <c r="AL34" s="41"/>
      <c r="AM34" s="41"/>
      <c r="AN34" s="41"/>
      <c r="AO34" s="41"/>
      <c r="AP34" s="41"/>
      <c r="AQ34" s="41"/>
      <c r="AR34" s="41"/>
      <c r="AS34" s="41"/>
      <c r="AT34" s="42"/>
      <c r="AU34" s="38" t="s">
        <v>97</v>
      </c>
      <c r="AV34" s="38"/>
      <c r="AW34" s="38"/>
      <c r="AX34" s="38"/>
      <c r="AY34" s="38"/>
      <c r="AZ34" s="38"/>
      <c r="BA34" s="38"/>
      <c r="BB34" s="38"/>
      <c r="BC34" s="38"/>
      <c r="BD34" s="38" t="s">
        <v>94</v>
      </c>
      <c r="BE34" s="38"/>
      <c r="BF34" s="38"/>
      <c r="BG34" s="38"/>
      <c r="BH34" s="38"/>
      <c r="BI34" s="38"/>
      <c r="BJ34" s="38"/>
      <c r="BK34" s="38"/>
      <c r="BL34" s="38"/>
    </row>
    <row r="35" spans="1:64" ht="21" customHeight="1">
      <c r="A35" s="38"/>
      <c r="B35" s="38"/>
      <c r="C35" s="38"/>
      <c r="D35" s="47"/>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c r="AK35" s="47"/>
      <c r="AL35" s="48"/>
      <c r="AM35" s="48"/>
      <c r="AN35" s="48"/>
      <c r="AO35" s="48"/>
      <c r="AP35" s="48"/>
      <c r="AQ35" s="48"/>
      <c r="AR35" s="48"/>
      <c r="AS35" s="48"/>
      <c r="AT35" s="49"/>
      <c r="AU35" s="38"/>
      <c r="AV35" s="38"/>
      <c r="AW35" s="38"/>
      <c r="AX35" s="38"/>
      <c r="AY35" s="38"/>
      <c r="AZ35" s="38"/>
      <c r="BA35" s="38"/>
      <c r="BB35" s="38"/>
      <c r="BC35" s="38"/>
      <c r="BD35" s="38"/>
      <c r="BE35" s="38"/>
      <c r="BF35" s="38"/>
      <c r="BG35" s="38"/>
      <c r="BH35" s="38"/>
      <c r="BI35" s="38"/>
      <c r="BJ35" s="38"/>
      <c r="BK35" s="38"/>
      <c r="BL35" s="38"/>
    </row>
    <row r="36" spans="1:64" ht="13.5" customHeight="1">
      <c r="A36" s="38">
        <v>1</v>
      </c>
      <c r="B36" s="38"/>
      <c r="C36" s="38"/>
      <c r="D36" s="57">
        <v>2</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9"/>
      <c r="AK36" s="57">
        <v>3</v>
      </c>
      <c r="AL36" s="58"/>
      <c r="AM36" s="58"/>
      <c r="AN36" s="58"/>
      <c r="AO36" s="58"/>
      <c r="AP36" s="58"/>
      <c r="AQ36" s="58"/>
      <c r="AR36" s="58"/>
      <c r="AS36" s="58"/>
      <c r="AT36" s="59"/>
      <c r="AU36" s="38">
        <v>4</v>
      </c>
      <c r="AV36" s="38"/>
      <c r="AW36" s="38"/>
      <c r="AX36" s="38"/>
      <c r="AY36" s="38"/>
      <c r="AZ36" s="38"/>
      <c r="BA36" s="38"/>
      <c r="BB36" s="38"/>
      <c r="BC36" s="38"/>
      <c r="BD36" s="38">
        <v>5</v>
      </c>
      <c r="BE36" s="38"/>
      <c r="BF36" s="38"/>
      <c r="BG36" s="38"/>
      <c r="BH36" s="38"/>
      <c r="BI36" s="38"/>
      <c r="BJ36" s="38"/>
      <c r="BK36" s="38"/>
      <c r="BL36" s="38"/>
    </row>
    <row r="37" spans="1:79" ht="25.5" customHeight="1">
      <c r="A37" s="32">
        <v>1</v>
      </c>
      <c r="B37" s="32"/>
      <c r="C37" s="32"/>
      <c r="D37" s="51" t="s">
        <v>7</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3"/>
      <c r="AK37" s="54">
        <f>2661364.04+276380</f>
        <v>2937744.04</v>
      </c>
      <c r="AL37" s="55"/>
      <c r="AM37" s="55"/>
      <c r="AN37" s="55"/>
      <c r="AO37" s="55"/>
      <c r="AP37" s="55"/>
      <c r="AQ37" s="55"/>
      <c r="AR37" s="55"/>
      <c r="AS37" s="55"/>
      <c r="AT37" s="56"/>
      <c r="AU37" s="50"/>
      <c r="AV37" s="50"/>
      <c r="AW37" s="50"/>
      <c r="AX37" s="50"/>
      <c r="AY37" s="50"/>
      <c r="AZ37" s="50"/>
      <c r="BA37" s="50"/>
      <c r="BB37" s="50"/>
      <c r="BC37" s="50"/>
      <c r="BD37" s="50">
        <f>AK37+AU37</f>
        <v>2937744.04</v>
      </c>
      <c r="BE37" s="50"/>
      <c r="BF37" s="50"/>
      <c r="BG37" s="50"/>
      <c r="BH37" s="50"/>
      <c r="BI37" s="50"/>
      <c r="BJ37" s="50"/>
      <c r="BK37" s="50"/>
      <c r="BL37" s="50"/>
      <c r="CA37" s="1" t="s">
        <v>83</v>
      </c>
    </row>
    <row r="38" spans="1:79" ht="20.25" customHeight="1">
      <c r="A38" s="61">
        <v>2</v>
      </c>
      <c r="B38" s="62"/>
      <c r="C38" s="63"/>
      <c r="D38" s="51" t="s">
        <v>9</v>
      </c>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3"/>
      <c r="AK38" s="54">
        <f>712147.69+50000</f>
        <v>762147.69</v>
      </c>
      <c r="AL38" s="55"/>
      <c r="AM38" s="55"/>
      <c r="AN38" s="55"/>
      <c r="AO38" s="55"/>
      <c r="AP38" s="55"/>
      <c r="AQ38" s="55"/>
      <c r="AR38" s="55"/>
      <c r="AS38" s="55"/>
      <c r="AT38" s="56"/>
      <c r="AU38" s="50"/>
      <c r="AV38" s="50"/>
      <c r="AW38" s="50"/>
      <c r="AX38" s="50"/>
      <c r="AY38" s="50"/>
      <c r="AZ38" s="50"/>
      <c r="BA38" s="50"/>
      <c r="BB38" s="50"/>
      <c r="BC38" s="50"/>
      <c r="BD38" s="50">
        <f>AK38+AU38</f>
        <v>762147.69</v>
      </c>
      <c r="BE38" s="50"/>
      <c r="BF38" s="50"/>
      <c r="BG38" s="50"/>
      <c r="BH38" s="50"/>
      <c r="BI38" s="50"/>
      <c r="BJ38" s="50"/>
      <c r="BK38" s="50"/>
      <c r="BL38" s="50"/>
      <c r="CA38" s="1" t="s">
        <v>83</v>
      </c>
    </row>
    <row r="39" spans="1:79" ht="26.25" customHeight="1">
      <c r="A39" s="61">
        <v>3</v>
      </c>
      <c r="B39" s="62"/>
      <c r="C39" s="63"/>
      <c r="D39" s="51" t="s">
        <v>144</v>
      </c>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3"/>
      <c r="AK39" s="54">
        <v>37998.27</v>
      </c>
      <c r="AL39" s="55"/>
      <c r="AM39" s="55"/>
      <c r="AN39" s="55"/>
      <c r="AO39" s="55"/>
      <c r="AP39" s="55"/>
      <c r="AQ39" s="55"/>
      <c r="AR39" s="55"/>
      <c r="AS39" s="55"/>
      <c r="AT39" s="56"/>
      <c r="AU39" s="50"/>
      <c r="AV39" s="50"/>
      <c r="AW39" s="50"/>
      <c r="AX39" s="50"/>
      <c r="AY39" s="50"/>
      <c r="AZ39" s="50"/>
      <c r="BA39" s="50"/>
      <c r="BB39" s="50"/>
      <c r="BC39" s="50"/>
      <c r="BD39" s="50">
        <f>AK39+AU39</f>
        <v>37998.27</v>
      </c>
      <c r="BE39" s="50"/>
      <c r="BF39" s="50"/>
      <c r="BG39" s="50"/>
      <c r="BH39" s="50"/>
      <c r="BI39" s="50"/>
      <c r="BJ39" s="50"/>
      <c r="BK39" s="50"/>
      <c r="BL39" s="50"/>
      <c r="CA39" s="1" t="s">
        <v>83</v>
      </c>
    </row>
    <row r="40" spans="1:64" s="10" customFormat="1" ht="18.75" customHeight="1">
      <c r="A40" s="37"/>
      <c r="B40" s="37"/>
      <c r="C40" s="37"/>
      <c r="D40" s="78" t="s">
        <v>94</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80"/>
      <c r="AK40" s="43">
        <f>AK37+AK38+AK39</f>
        <v>3737890</v>
      </c>
      <c r="AL40" s="44"/>
      <c r="AM40" s="44"/>
      <c r="AN40" s="44"/>
      <c r="AO40" s="44"/>
      <c r="AP40" s="44"/>
      <c r="AQ40" s="44"/>
      <c r="AR40" s="44"/>
      <c r="AS40" s="44"/>
      <c r="AT40" s="45"/>
      <c r="AU40" s="36"/>
      <c r="AV40" s="36"/>
      <c r="AW40" s="36"/>
      <c r="AX40" s="36"/>
      <c r="AY40" s="36"/>
      <c r="AZ40" s="36"/>
      <c r="BA40" s="36"/>
      <c r="BB40" s="36"/>
      <c r="BC40" s="36"/>
      <c r="BD40" s="36">
        <f>BD37+BD38+BD39</f>
        <v>3737890</v>
      </c>
      <c r="BE40" s="36"/>
      <c r="BF40" s="36"/>
      <c r="BG40" s="36"/>
      <c r="BH40" s="36"/>
      <c r="BI40" s="36"/>
      <c r="BJ40" s="36"/>
      <c r="BK40" s="36"/>
      <c r="BL40" s="36"/>
    </row>
    <row r="41" spans="1:64" ht="21" customHeight="1">
      <c r="A41" s="95" t="s">
        <v>107</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row>
    <row r="42" spans="1:64" ht="9.75" customHeight="1">
      <c r="A42" s="109" t="s">
        <v>126</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9"/>
    </row>
    <row r="43" spans="1:64" ht="15.75" customHeight="1">
      <c r="A43" s="40" t="s">
        <v>95</v>
      </c>
      <c r="B43" s="41"/>
      <c r="C43" s="42"/>
      <c r="D43" s="40" t="s">
        <v>98</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c r="AK43" s="40" t="s">
        <v>96</v>
      </c>
      <c r="AL43" s="41"/>
      <c r="AM43" s="41"/>
      <c r="AN43" s="41"/>
      <c r="AO43" s="41"/>
      <c r="AP43" s="41"/>
      <c r="AQ43" s="41"/>
      <c r="AR43" s="41"/>
      <c r="AS43" s="41"/>
      <c r="AT43" s="42"/>
      <c r="AU43" s="40" t="s">
        <v>97</v>
      </c>
      <c r="AV43" s="41"/>
      <c r="AW43" s="41"/>
      <c r="AX43" s="41"/>
      <c r="AY43" s="41"/>
      <c r="AZ43" s="41"/>
      <c r="BA43" s="41"/>
      <c r="BB43" s="41"/>
      <c r="BC43" s="42"/>
      <c r="BD43" s="40" t="s">
        <v>94</v>
      </c>
      <c r="BE43" s="41"/>
      <c r="BF43" s="41"/>
      <c r="BG43" s="41"/>
      <c r="BH43" s="41"/>
      <c r="BI43" s="41"/>
      <c r="BJ43" s="41"/>
      <c r="BK43" s="41"/>
      <c r="BL43" s="42"/>
    </row>
    <row r="44" spans="1:64" ht="13.5" customHeight="1">
      <c r="A44" s="32">
        <v>1</v>
      </c>
      <c r="B44" s="32"/>
      <c r="C44" s="32"/>
      <c r="D44" s="61">
        <v>2</v>
      </c>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3"/>
      <c r="AK44" s="32">
        <v>3</v>
      </c>
      <c r="AL44" s="32"/>
      <c r="AM44" s="32"/>
      <c r="AN44" s="32"/>
      <c r="AO44" s="32"/>
      <c r="AP44" s="32"/>
      <c r="AQ44" s="32"/>
      <c r="AR44" s="32"/>
      <c r="AS44" s="32"/>
      <c r="AT44" s="32"/>
      <c r="AU44" s="32">
        <v>4</v>
      </c>
      <c r="AV44" s="32"/>
      <c r="AW44" s="32"/>
      <c r="AX44" s="32"/>
      <c r="AY44" s="32"/>
      <c r="AZ44" s="32"/>
      <c r="BA44" s="32"/>
      <c r="BB44" s="32"/>
      <c r="BC44" s="32"/>
      <c r="BD44" s="32">
        <v>5</v>
      </c>
      <c r="BE44" s="32"/>
      <c r="BF44" s="32"/>
      <c r="BG44" s="32"/>
      <c r="BH44" s="32"/>
      <c r="BI44" s="32"/>
      <c r="BJ44" s="32"/>
      <c r="BK44" s="32"/>
      <c r="BL44" s="32"/>
    </row>
    <row r="45" spans="1:79" s="10" customFormat="1" ht="28.5" customHeight="1">
      <c r="A45" s="32"/>
      <c r="B45" s="32"/>
      <c r="C45" s="32"/>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3"/>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CA45" s="10" t="s">
        <v>84</v>
      </c>
    </row>
    <row r="46" spans="1:79" s="10" customFormat="1" ht="21" customHeight="1">
      <c r="A46" s="37"/>
      <c r="B46" s="37"/>
      <c r="C46" s="37"/>
      <c r="D46" s="78" t="s">
        <v>94</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80"/>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CA46" s="10" t="s">
        <v>84</v>
      </c>
    </row>
    <row r="47" spans="1:64" ht="24" customHeight="1">
      <c r="A47" s="31" t="s">
        <v>108</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row>
    <row r="48" spans="1:64" ht="30" customHeight="1">
      <c r="A48" s="38" t="s">
        <v>95</v>
      </c>
      <c r="B48" s="38"/>
      <c r="C48" s="38"/>
      <c r="D48" s="38" t="s">
        <v>109</v>
      </c>
      <c r="E48" s="60"/>
      <c r="F48" s="60"/>
      <c r="G48" s="60"/>
      <c r="H48" s="60"/>
      <c r="I48" s="60"/>
      <c r="J48" s="60"/>
      <c r="K48" s="60"/>
      <c r="L48" s="60"/>
      <c r="M48" s="60"/>
      <c r="N48" s="60"/>
      <c r="O48" s="60"/>
      <c r="P48" s="60"/>
      <c r="Q48" s="60"/>
      <c r="R48" s="60"/>
      <c r="S48" s="60"/>
      <c r="T48" s="60"/>
      <c r="U48" s="38" t="s">
        <v>77</v>
      </c>
      <c r="V48" s="38"/>
      <c r="W48" s="38"/>
      <c r="X48" s="38"/>
      <c r="Y48" s="38"/>
      <c r="Z48" s="57" t="s">
        <v>76</v>
      </c>
      <c r="AA48" s="58"/>
      <c r="AB48" s="58"/>
      <c r="AC48" s="58"/>
      <c r="AD48" s="58"/>
      <c r="AE48" s="58"/>
      <c r="AF48" s="58"/>
      <c r="AG48" s="58"/>
      <c r="AH48" s="58"/>
      <c r="AI48" s="58"/>
      <c r="AJ48" s="58"/>
      <c r="AK48" s="58"/>
      <c r="AL48" s="58"/>
      <c r="AM48" s="58"/>
      <c r="AN48" s="59"/>
      <c r="AO48" s="57" t="s">
        <v>96</v>
      </c>
      <c r="AP48" s="58"/>
      <c r="AQ48" s="58"/>
      <c r="AR48" s="58"/>
      <c r="AS48" s="58"/>
      <c r="AT48" s="58"/>
      <c r="AU48" s="58"/>
      <c r="AV48" s="59"/>
      <c r="AW48" s="57" t="s">
        <v>97</v>
      </c>
      <c r="AX48" s="58"/>
      <c r="AY48" s="58"/>
      <c r="AZ48" s="58"/>
      <c r="BA48" s="58"/>
      <c r="BB48" s="58"/>
      <c r="BC48" s="58"/>
      <c r="BD48" s="59"/>
      <c r="BE48" s="57" t="s">
        <v>94</v>
      </c>
      <c r="BF48" s="58"/>
      <c r="BG48" s="58"/>
      <c r="BH48" s="58"/>
      <c r="BI48" s="58"/>
      <c r="BJ48" s="58"/>
      <c r="BK48" s="58"/>
      <c r="BL48" s="59"/>
    </row>
    <row r="49" spans="1:64" ht="12.75" customHeight="1">
      <c r="A49" s="32">
        <v>1</v>
      </c>
      <c r="B49" s="32"/>
      <c r="C49" s="32"/>
      <c r="D49" s="32">
        <v>2</v>
      </c>
      <c r="E49" s="60"/>
      <c r="F49" s="60"/>
      <c r="G49" s="60"/>
      <c r="H49" s="60"/>
      <c r="I49" s="60"/>
      <c r="J49" s="60"/>
      <c r="K49" s="60"/>
      <c r="L49" s="60"/>
      <c r="M49" s="60"/>
      <c r="N49" s="60"/>
      <c r="O49" s="60"/>
      <c r="P49" s="60"/>
      <c r="Q49" s="60"/>
      <c r="R49" s="60"/>
      <c r="S49" s="60"/>
      <c r="T49" s="60"/>
      <c r="U49" s="62">
        <v>3</v>
      </c>
      <c r="V49" s="62"/>
      <c r="W49" s="62"/>
      <c r="X49" s="62"/>
      <c r="Y49" s="63"/>
      <c r="Z49" s="61">
        <v>4</v>
      </c>
      <c r="AA49" s="62"/>
      <c r="AB49" s="62"/>
      <c r="AC49" s="62"/>
      <c r="AD49" s="62"/>
      <c r="AE49" s="62"/>
      <c r="AF49" s="62"/>
      <c r="AG49" s="62"/>
      <c r="AH49" s="62"/>
      <c r="AI49" s="62"/>
      <c r="AJ49" s="62"/>
      <c r="AK49" s="62"/>
      <c r="AL49" s="62"/>
      <c r="AM49" s="62"/>
      <c r="AN49" s="63"/>
      <c r="AO49" s="32">
        <v>5</v>
      </c>
      <c r="AP49" s="32"/>
      <c r="AQ49" s="32"/>
      <c r="AR49" s="32"/>
      <c r="AS49" s="32"/>
      <c r="AT49" s="32"/>
      <c r="AU49" s="32"/>
      <c r="AV49" s="32"/>
      <c r="AW49" s="32">
        <v>6</v>
      </c>
      <c r="AX49" s="32"/>
      <c r="AY49" s="32"/>
      <c r="AZ49" s="32"/>
      <c r="BA49" s="32"/>
      <c r="BB49" s="32"/>
      <c r="BC49" s="32"/>
      <c r="BD49" s="32"/>
      <c r="BE49" s="32">
        <v>7</v>
      </c>
      <c r="BF49" s="32"/>
      <c r="BG49" s="32"/>
      <c r="BH49" s="32"/>
      <c r="BI49" s="32"/>
      <c r="BJ49" s="32"/>
      <c r="BK49" s="32"/>
      <c r="BL49" s="32"/>
    </row>
    <row r="50" spans="1:79" s="10" customFormat="1" ht="42.75" customHeight="1">
      <c r="A50" s="37" t="s">
        <v>10</v>
      </c>
      <c r="B50" s="37"/>
      <c r="C50" s="37"/>
      <c r="D50" s="71" t="s">
        <v>7</v>
      </c>
      <c r="E50" s="168"/>
      <c r="F50" s="168"/>
      <c r="G50" s="168"/>
      <c r="H50" s="168"/>
      <c r="I50" s="168"/>
      <c r="J50" s="168"/>
      <c r="K50" s="168"/>
      <c r="L50" s="168"/>
      <c r="M50" s="168"/>
      <c r="N50" s="168"/>
      <c r="O50" s="168"/>
      <c r="P50" s="168"/>
      <c r="Q50" s="168"/>
      <c r="R50" s="168"/>
      <c r="S50" s="168"/>
      <c r="T50" s="168"/>
      <c r="U50" s="81"/>
      <c r="V50" s="82"/>
      <c r="W50" s="82"/>
      <c r="X50" s="82"/>
      <c r="Y50" s="83"/>
      <c r="Z50" s="87"/>
      <c r="AA50" s="88"/>
      <c r="AB50" s="88"/>
      <c r="AC50" s="88"/>
      <c r="AD50" s="88"/>
      <c r="AE50" s="88"/>
      <c r="AF50" s="88"/>
      <c r="AG50" s="88"/>
      <c r="AH50" s="88"/>
      <c r="AI50" s="88"/>
      <c r="AJ50" s="88"/>
      <c r="AK50" s="88"/>
      <c r="AL50" s="88"/>
      <c r="AM50" s="88"/>
      <c r="AN50" s="89"/>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CA50" s="10" t="s">
        <v>85</v>
      </c>
    </row>
    <row r="51" spans="1:79" s="10" customFormat="1" ht="12.75" customHeight="1">
      <c r="A51" s="37">
        <v>1</v>
      </c>
      <c r="B51" s="37"/>
      <c r="C51" s="37"/>
      <c r="D51" s="71" t="s">
        <v>119</v>
      </c>
      <c r="E51" s="60"/>
      <c r="F51" s="60"/>
      <c r="G51" s="60"/>
      <c r="H51" s="60"/>
      <c r="I51" s="60"/>
      <c r="J51" s="60"/>
      <c r="K51" s="60"/>
      <c r="L51" s="60"/>
      <c r="M51" s="60"/>
      <c r="N51" s="60"/>
      <c r="O51" s="60"/>
      <c r="P51" s="60"/>
      <c r="Q51" s="60"/>
      <c r="R51" s="60"/>
      <c r="S51" s="60"/>
      <c r="T51" s="60"/>
      <c r="U51" s="81"/>
      <c r="V51" s="82"/>
      <c r="W51" s="82"/>
      <c r="X51" s="82"/>
      <c r="Y51" s="83"/>
      <c r="Z51" s="87"/>
      <c r="AA51" s="88"/>
      <c r="AB51" s="88"/>
      <c r="AC51" s="88"/>
      <c r="AD51" s="88"/>
      <c r="AE51" s="88"/>
      <c r="AF51" s="88"/>
      <c r="AG51" s="88"/>
      <c r="AH51" s="88"/>
      <c r="AI51" s="88"/>
      <c r="AJ51" s="88"/>
      <c r="AK51" s="88"/>
      <c r="AL51" s="88"/>
      <c r="AM51" s="88"/>
      <c r="AN51" s="89"/>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CA51" s="10" t="s">
        <v>85</v>
      </c>
    </row>
    <row r="52" spans="1:64" ht="15" customHeight="1">
      <c r="A52" s="72" t="s">
        <v>53</v>
      </c>
      <c r="B52" s="72"/>
      <c r="C52" s="72"/>
      <c r="D52" s="76" t="s">
        <v>11</v>
      </c>
      <c r="E52" s="60"/>
      <c r="F52" s="60"/>
      <c r="G52" s="60"/>
      <c r="H52" s="60"/>
      <c r="I52" s="60"/>
      <c r="J52" s="60"/>
      <c r="K52" s="60"/>
      <c r="L52" s="60"/>
      <c r="M52" s="60"/>
      <c r="N52" s="60"/>
      <c r="O52" s="60"/>
      <c r="P52" s="60"/>
      <c r="Q52" s="60"/>
      <c r="R52" s="60"/>
      <c r="S52" s="60"/>
      <c r="T52" s="60"/>
      <c r="U52" s="73" t="s">
        <v>129</v>
      </c>
      <c r="V52" s="74"/>
      <c r="W52" s="74"/>
      <c r="X52" s="74"/>
      <c r="Y52" s="75"/>
      <c r="Z52" s="76" t="s">
        <v>151</v>
      </c>
      <c r="AA52" s="60"/>
      <c r="AB52" s="60"/>
      <c r="AC52" s="60"/>
      <c r="AD52" s="60"/>
      <c r="AE52" s="60"/>
      <c r="AF52" s="60"/>
      <c r="AG52" s="60"/>
      <c r="AH52" s="60"/>
      <c r="AI52" s="60"/>
      <c r="AJ52" s="60"/>
      <c r="AK52" s="60"/>
      <c r="AL52" s="60"/>
      <c r="AM52" s="60"/>
      <c r="AN52" s="60"/>
      <c r="AO52" s="77">
        <v>1</v>
      </c>
      <c r="AP52" s="77"/>
      <c r="AQ52" s="77"/>
      <c r="AR52" s="77"/>
      <c r="AS52" s="77"/>
      <c r="AT52" s="77"/>
      <c r="AU52" s="77"/>
      <c r="AV52" s="77"/>
      <c r="AW52" s="77"/>
      <c r="AX52" s="77"/>
      <c r="AY52" s="77"/>
      <c r="AZ52" s="77"/>
      <c r="BA52" s="77"/>
      <c r="BB52" s="77"/>
      <c r="BC52" s="77"/>
      <c r="BD52" s="77"/>
      <c r="BE52" s="77">
        <f>AO52+AW52</f>
        <v>1</v>
      </c>
      <c r="BF52" s="77"/>
      <c r="BG52" s="77"/>
      <c r="BH52" s="77"/>
      <c r="BI52" s="77"/>
      <c r="BJ52" s="77"/>
      <c r="BK52" s="77"/>
      <c r="BL52" s="77"/>
    </row>
    <row r="53" spans="1:64" ht="27" customHeight="1">
      <c r="A53" s="72" t="s">
        <v>54</v>
      </c>
      <c r="B53" s="72"/>
      <c r="C53" s="72"/>
      <c r="D53" s="76" t="s">
        <v>12</v>
      </c>
      <c r="E53" s="60"/>
      <c r="F53" s="60"/>
      <c r="G53" s="60"/>
      <c r="H53" s="60"/>
      <c r="I53" s="60"/>
      <c r="J53" s="60"/>
      <c r="K53" s="60"/>
      <c r="L53" s="60"/>
      <c r="M53" s="60"/>
      <c r="N53" s="60"/>
      <c r="O53" s="60"/>
      <c r="P53" s="60"/>
      <c r="Q53" s="60"/>
      <c r="R53" s="60"/>
      <c r="S53" s="60"/>
      <c r="T53" s="60"/>
      <c r="U53" s="73" t="s">
        <v>129</v>
      </c>
      <c r="V53" s="74"/>
      <c r="W53" s="74"/>
      <c r="X53" s="74"/>
      <c r="Y53" s="75"/>
      <c r="Z53" s="76" t="s">
        <v>120</v>
      </c>
      <c r="AA53" s="60"/>
      <c r="AB53" s="60"/>
      <c r="AC53" s="60"/>
      <c r="AD53" s="60"/>
      <c r="AE53" s="60"/>
      <c r="AF53" s="60"/>
      <c r="AG53" s="60"/>
      <c r="AH53" s="60"/>
      <c r="AI53" s="60"/>
      <c r="AJ53" s="60"/>
      <c r="AK53" s="60"/>
      <c r="AL53" s="60"/>
      <c r="AM53" s="60"/>
      <c r="AN53" s="60"/>
      <c r="AO53" s="50">
        <v>23</v>
      </c>
      <c r="AP53" s="50"/>
      <c r="AQ53" s="50"/>
      <c r="AR53" s="50"/>
      <c r="AS53" s="50"/>
      <c r="AT53" s="50"/>
      <c r="AU53" s="50"/>
      <c r="AV53" s="50"/>
      <c r="AW53" s="50"/>
      <c r="AX53" s="50"/>
      <c r="AY53" s="50"/>
      <c r="AZ53" s="50"/>
      <c r="BA53" s="50"/>
      <c r="BB53" s="50"/>
      <c r="BC53" s="50"/>
      <c r="BD53" s="50"/>
      <c r="BE53" s="50">
        <f>AO53+AW53</f>
        <v>23</v>
      </c>
      <c r="BF53" s="50"/>
      <c r="BG53" s="50"/>
      <c r="BH53" s="50"/>
      <c r="BI53" s="50"/>
      <c r="BJ53" s="50"/>
      <c r="BK53" s="50"/>
      <c r="BL53" s="50"/>
    </row>
    <row r="54" spans="1:64" ht="27" customHeight="1">
      <c r="A54" s="72" t="s">
        <v>55</v>
      </c>
      <c r="B54" s="72"/>
      <c r="C54" s="72"/>
      <c r="D54" s="76" t="s">
        <v>150</v>
      </c>
      <c r="E54" s="60"/>
      <c r="F54" s="60"/>
      <c r="G54" s="60"/>
      <c r="H54" s="60"/>
      <c r="I54" s="60"/>
      <c r="J54" s="60"/>
      <c r="K54" s="60"/>
      <c r="L54" s="60"/>
      <c r="M54" s="60"/>
      <c r="N54" s="60"/>
      <c r="O54" s="60"/>
      <c r="P54" s="60"/>
      <c r="Q54" s="60"/>
      <c r="R54" s="60"/>
      <c r="S54" s="60"/>
      <c r="T54" s="60"/>
      <c r="U54" s="73" t="s">
        <v>130</v>
      </c>
      <c r="V54" s="74"/>
      <c r="W54" s="74"/>
      <c r="X54" s="74"/>
      <c r="Y54" s="75"/>
      <c r="Z54" s="76" t="s">
        <v>159</v>
      </c>
      <c r="AA54" s="60"/>
      <c r="AB54" s="60"/>
      <c r="AC54" s="60"/>
      <c r="AD54" s="60"/>
      <c r="AE54" s="60"/>
      <c r="AF54" s="60"/>
      <c r="AG54" s="60"/>
      <c r="AH54" s="60"/>
      <c r="AI54" s="60"/>
      <c r="AJ54" s="60"/>
      <c r="AK54" s="60"/>
      <c r="AL54" s="60"/>
      <c r="AM54" s="60"/>
      <c r="AN54" s="60"/>
      <c r="AO54" s="54">
        <v>31790.96</v>
      </c>
      <c r="AP54" s="55"/>
      <c r="AQ54" s="55"/>
      <c r="AR54" s="55"/>
      <c r="AS54" s="55"/>
      <c r="AT54" s="55"/>
      <c r="AU54" s="55"/>
      <c r="AV54" s="56"/>
      <c r="AW54" s="50"/>
      <c r="AX54" s="50"/>
      <c r="AY54" s="50"/>
      <c r="AZ54" s="50"/>
      <c r="BA54" s="50"/>
      <c r="BB54" s="50"/>
      <c r="BC54" s="50"/>
      <c r="BD54" s="50"/>
      <c r="BE54" s="50">
        <f>AO54+AW54</f>
        <v>31790.96</v>
      </c>
      <c r="BF54" s="50"/>
      <c r="BG54" s="50"/>
      <c r="BH54" s="50"/>
      <c r="BI54" s="50"/>
      <c r="BJ54" s="50"/>
      <c r="BK54" s="50"/>
      <c r="BL54" s="50"/>
    </row>
    <row r="55" spans="1:64" s="10" customFormat="1" ht="12.75" customHeight="1">
      <c r="A55" s="64">
        <v>2</v>
      </c>
      <c r="B55" s="65"/>
      <c r="C55" s="66"/>
      <c r="D55" s="71" t="s">
        <v>121</v>
      </c>
      <c r="E55" s="71"/>
      <c r="F55" s="71"/>
      <c r="G55" s="71"/>
      <c r="H55" s="71"/>
      <c r="I55" s="71"/>
      <c r="J55" s="71"/>
      <c r="K55" s="71"/>
      <c r="L55" s="71"/>
      <c r="M55" s="71"/>
      <c r="N55" s="71"/>
      <c r="O55" s="71"/>
      <c r="P55" s="71"/>
      <c r="Q55" s="71"/>
      <c r="R55" s="71"/>
      <c r="S55" s="71"/>
      <c r="T55" s="71"/>
      <c r="U55" s="73"/>
      <c r="V55" s="74"/>
      <c r="W55" s="74"/>
      <c r="X55" s="74"/>
      <c r="Y55" s="75"/>
      <c r="Z55" s="76"/>
      <c r="AA55" s="60"/>
      <c r="AB55" s="60"/>
      <c r="AC55" s="60"/>
      <c r="AD55" s="60"/>
      <c r="AE55" s="60"/>
      <c r="AF55" s="60"/>
      <c r="AG55" s="60"/>
      <c r="AH55" s="60"/>
      <c r="AI55" s="60"/>
      <c r="AJ55" s="60"/>
      <c r="AK55" s="60"/>
      <c r="AL55" s="60"/>
      <c r="AM55" s="60"/>
      <c r="AN55" s="60"/>
      <c r="AO55" s="36"/>
      <c r="AP55" s="36"/>
      <c r="AQ55" s="36"/>
      <c r="AR55" s="36"/>
      <c r="AS55" s="36"/>
      <c r="AT55" s="36"/>
      <c r="AU55" s="36"/>
      <c r="AV55" s="36"/>
      <c r="AW55" s="50"/>
      <c r="AX55" s="50"/>
      <c r="AY55" s="50"/>
      <c r="AZ55" s="50"/>
      <c r="BA55" s="50"/>
      <c r="BB55" s="50"/>
      <c r="BC55" s="50"/>
      <c r="BD55" s="50"/>
      <c r="BE55" s="50"/>
      <c r="BF55" s="50"/>
      <c r="BG55" s="50"/>
      <c r="BH55" s="50"/>
      <c r="BI55" s="50"/>
      <c r="BJ55" s="50"/>
      <c r="BK55" s="50"/>
      <c r="BL55" s="50"/>
    </row>
    <row r="56" spans="1:64" s="10" customFormat="1" ht="27" customHeight="1">
      <c r="A56" s="72" t="s">
        <v>59</v>
      </c>
      <c r="B56" s="72"/>
      <c r="C56" s="72"/>
      <c r="D56" s="76" t="s">
        <v>13</v>
      </c>
      <c r="E56" s="60"/>
      <c r="F56" s="60"/>
      <c r="G56" s="60"/>
      <c r="H56" s="60"/>
      <c r="I56" s="60"/>
      <c r="J56" s="60"/>
      <c r="K56" s="60"/>
      <c r="L56" s="60"/>
      <c r="M56" s="60"/>
      <c r="N56" s="60"/>
      <c r="O56" s="60"/>
      <c r="P56" s="60"/>
      <c r="Q56" s="60"/>
      <c r="R56" s="60"/>
      <c r="S56" s="60"/>
      <c r="T56" s="60"/>
      <c r="U56" s="73" t="s">
        <v>129</v>
      </c>
      <c r="V56" s="74"/>
      <c r="W56" s="74"/>
      <c r="X56" s="74"/>
      <c r="Y56" s="75"/>
      <c r="Z56" s="76" t="s">
        <v>151</v>
      </c>
      <c r="AA56" s="60"/>
      <c r="AB56" s="60"/>
      <c r="AC56" s="60"/>
      <c r="AD56" s="60"/>
      <c r="AE56" s="60"/>
      <c r="AF56" s="60"/>
      <c r="AG56" s="60"/>
      <c r="AH56" s="60"/>
      <c r="AI56" s="60"/>
      <c r="AJ56" s="60"/>
      <c r="AK56" s="60"/>
      <c r="AL56" s="60"/>
      <c r="AM56" s="60"/>
      <c r="AN56" s="60"/>
      <c r="AO56" s="77">
        <v>46</v>
      </c>
      <c r="AP56" s="77"/>
      <c r="AQ56" s="77"/>
      <c r="AR56" s="77"/>
      <c r="AS56" s="77"/>
      <c r="AT56" s="77"/>
      <c r="AU56" s="77"/>
      <c r="AV56" s="77"/>
      <c r="AW56" s="77"/>
      <c r="AX56" s="77"/>
      <c r="AY56" s="77"/>
      <c r="AZ56" s="77"/>
      <c r="BA56" s="77"/>
      <c r="BB56" s="77"/>
      <c r="BC56" s="77"/>
      <c r="BD56" s="77"/>
      <c r="BE56" s="77">
        <f aca="true" t="shared" si="0" ref="BE56:BE62">AO56+AW56</f>
        <v>46</v>
      </c>
      <c r="BF56" s="77"/>
      <c r="BG56" s="77"/>
      <c r="BH56" s="77"/>
      <c r="BI56" s="77"/>
      <c r="BJ56" s="77"/>
      <c r="BK56" s="77"/>
      <c r="BL56" s="77"/>
    </row>
    <row r="57" spans="1:64" s="10" customFormat="1" ht="18" customHeight="1">
      <c r="A57" s="72" t="s">
        <v>60</v>
      </c>
      <c r="B57" s="72"/>
      <c r="C57" s="72"/>
      <c r="D57" s="76" t="s">
        <v>14</v>
      </c>
      <c r="E57" s="60"/>
      <c r="F57" s="60"/>
      <c r="G57" s="60"/>
      <c r="H57" s="60"/>
      <c r="I57" s="60"/>
      <c r="J57" s="60"/>
      <c r="K57" s="60"/>
      <c r="L57" s="60"/>
      <c r="M57" s="60"/>
      <c r="N57" s="60"/>
      <c r="O57" s="60"/>
      <c r="P57" s="60"/>
      <c r="Q57" s="60"/>
      <c r="R57" s="60"/>
      <c r="S57" s="60"/>
      <c r="T57" s="60"/>
      <c r="U57" s="73" t="s">
        <v>129</v>
      </c>
      <c r="V57" s="74"/>
      <c r="W57" s="74"/>
      <c r="X57" s="74"/>
      <c r="Y57" s="75"/>
      <c r="Z57" s="76" t="s">
        <v>157</v>
      </c>
      <c r="AA57" s="60"/>
      <c r="AB57" s="60"/>
      <c r="AC57" s="60"/>
      <c r="AD57" s="60"/>
      <c r="AE57" s="60"/>
      <c r="AF57" s="60"/>
      <c r="AG57" s="60"/>
      <c r="AH57" s="60"/>
      <c r="AI57" s="60"/>
      <c r="AJ57" s="60"/>
      <c r="AK57" s="60"/>
      <c r="AL57" s="60"/>
      <c r="AM57" s="60"/>
      <c r="AN57" s="60"/>
      <c r="AO57" s="77">
        <v>1780</v>
      </c>
      <c r="AP57" s="77"/>
      <c r="AQ57" s="77"/>
      <c r="AR57" s="77"/>
      <c r="AS57" s="77"/>
      <c r="AT57" s="77"/>
      <c r="AU57" s="77"/>
      <c r="AV57" s="77"/>
      <c r="AW57" s="77"/>
      <c r="AX57" s="77"/>
      <c r="AY57" s="77"/>
      <c r="AZ57" s="77"/>
      <c r="BA57" s="77"/>
      <c r="BB57" s="77"/>
      <c r="BC57" s="77"/>
      <c r="BD57" s="77"/>
      <c r="BE57" s="77">
        <f t="shared" si="0"/>
        <v>1780</v>
      </c>
      <c r="BF57" s="77"/>
      <c r="BG57" s="77"/>
      <c r="BH57" s="77"/>
      <c r="BI57" s="77"/>
      <c r="BJ57" s="77"/>
      <c r="BK57" s="77"/>
      <c r="BL57" s="77"/>
    </row>
    <row r="58" spans="1:64" s="10" customFormat="1" ht="12.75" customHeight="1">
      <c r="A58" s="72" t="s">
        <v>61</v>
      </c>
      <c r="B58" s="72"/>
      <c r="C58" s="72"/>
      <c r="D58" s="76" t="s">
        <v>15</v>
      </c>
      <c r="E58" s="60"/>
      <c r="F58" s="60"/>
      <c r="G58" s="60"/>
      <c r="H58" s="60"/>
      <c r="I58" s="60"/>
      <c r="J58" s="60"/>
      <c r="K58" s="60"/>
      <c r="L58" s="60"/>
      <c r="M58" s="60"/>
      <c r="N58" s="60"/>
      <c r="O58" s="60"/>
      <c r="P58" s="60"/>
      <c r="Q58" s="60"/>
      <c r="R58" s="60"/>
      <c r="S58" s="60"/>
      <c r="T58" s="60"/>
      <c r="U58" s="73" t="s">
        <v>129</v>
      </c>
      <c r="V58" s="74"/>
      <c r="W58" s="74"/>
      <c r="X58" s="74"/>
      <c r="Y58" s="75"/>
      <c r="Z58" s="76" t="s">
        <v>16</v>
      </c>
      <c r="AA58" s="60"/>
      <c r="AB58" s="60"/>
      <c r="AC58" s="60"/>
      <c r="AD58" s="60"/>
      <c r="AE58" s="60"/>
      <c r="AF58" s="60"/>
      <c r="AG58" s="60"/>
      <c r="AH58" s="60"/>
      <c r="AI58" s="60"/>
      <c r="AJ58" s="60"/>
      <c r="AK58" s="60"/>
      <c r="AL58" s="60"/>
      <c r="AM58" s="60"/>
      <c r="AN58" s="60"/>
      <c r="AO58" s="77">
        <v>2468</v>
      </c>
      <c r="AP58" s="77"/>
      <c r="AQ58" s="77"/>
      <c r="AR58" s="77"/>
      <c r="AS58" s="77"/>
      <c r="AT58" s="77"/>
      <c r="AU58" s="77"/>
      <c r="AV58" s="77"/>
      <c r="AW58" s="77"/>
      <c r="AX58" s="77"/>
      <c r="AY58" s="77"/>
      <c r="AZ58" s="77"/>
      <c r="BA58" s="77"/>
      <c r="BB58" s="77"/>
      <c r="BC58" s="77"/>
      <c r="BD58" s="77"/>
      <c r="BE58" s="77">
        <f t="shared" si="0"/>
        <v>2468</v>
      </c>
      <c r="BF58" s="77"/>
      <c r="BG58" s="77"/>
      <c r="BH58" s="77"/>
      <c r="BI58" s="77"/>
      <c r="BJ58" s="77"/>
      <c r="BK58" s="77"/>
      <c r="BL58" s="77"/>
    </row>
    <row r="59" spans="1:64" s="10" customFormat="1" ht="12.75" customHeight="1">
      <c r="A59" s="72"/>
      <c r="B59" s="72"/>
      <c r="C59" s="72"/>
      <c r="D59" s="76" t="s">
        <v>17</v>
      </c>
      <c r="E59" s="60"/>
      <c r="F59" s="60"/>
      <c r="G59" s="60"/>
      <c r="H59" s="60"/>
      <c r="I59" s="60"/>
      <c r="J59" s="60"/>
      <c r="K59" s="60"/>
      <c r="L59" s="60"/>
      <c r="M59" s="60"/>
      <c r="N59" s="60"/>
      <c r="O59" s="60"/>
      <c r="P59" s="60"/>
      <c r="Q59" s="60"/>
      <c r="R59" s="60"/>
      <c r="S59" s="60"/>
      <c r="T59" s="60"/>
      <c r="U59" s="73" t="s">
        <v>129</v>
      </c>
      <c r="V59" s="74"/>
      <c r="W59" s="74"/>
      <c r="X59" s="74"/>
      <c r="Y59" s="75"/>
      <c r="Z59" s="76" t="s">
        <v>16</v>
      </c>
      <c r="AA59" s="60"/>
      <c r="AB59" s="60"/>
      <c r="AC59" s="60"/>
      <c r="AD59" s="60"/>
      <c r="AE59" s="60"/>
      <c r="AF59" s="60"/>
      <c r="AG59" s="60"/>
      <c r="AH59" s="60"/>
      <c r="AI59" s="60"/>
      <c r="AJ59" s="60"/>
      <c r="AK59" s="60"/>
      <c r="AL59" s="60"/>
      <c r="AM59" s="60"/>
      <c r="AN59" s="60"/>
      <c r="AO59" s="77">
        <v>864</v>
      </c>
      <c r="AP59" s="77"/>
      <c r="AQ59" s="77"/>
      <c r="AR59" s="77"/>
      <c r="AS59" s="77"/>
      <c r="AT59" s="77"/>
      <c r="AU59" s="77"/>
      <c r="AV59" s="77"/>
      <c r="AW59" s="77"/>
      <c r="AX59" s="77"/>
      <c r="AY59" s="77"/>
      <c r="AZ59" s="77"/>
      <c r="BA59" s="77"/>
      <c r="BB59" s="77"/>
      <c r="BC59" s="77"/>
      <c r="BD59" s="77"/>
      <c r="BE59" s="77">
        <f t="shared" si="0"/>
        <v>864</v>
      </c>
      <c r="BF59" s="77"/>
      <c r="BG59" s="77"/>
      <c r="BH59" s="77"/>
      <c r="BI59" s="77"/>
      <c r="BJ59" s="77"/>
      <c r="BK59" s="77"/>
      <c r="BL59" s="77"/>
    </row>
    <row r="60" spans="1:64" s="10" customFormat="1" ht="12.75" customHeight="1">
      <c r="A60" s="72"/>
      <c r="B60" s="72"/>
      <c r="C60" s="72"/>
      <c r="D60" s="76" t="s">
        <v>18</v>
      </c>
      <c r="E60" s="60"/>
      <c r="F60" s="60"/>
      <c r="G60" s="60"/>
      <c r="H60" s="60"/>
      <c r="I60" s="60"/>
      <c r="J60" s="60"/>
      <c r="K60" s="60"/>
      <c r="L60" s="60"/>
      <c r="M60" s="60"/>
      <c r="N60" s="60"/>
      <c r="O60" s="60"/>
      <c r="P60" s="60"/>
      <c r="Q60" s="60"/>
      <c r="R60" s="60"/>
      <c r="S60" s="60"/>
      <c r="T60" s="60"/>
      <c r="U60" s="73" t="s">
        <v>129</v>
      </c>
      <c r="V60" s="74"/>
      <c r="W60" s="74"/>
      <c r="X60" s="74"/>
      <c r="Y60" s="75"/>
      <c r="Z60" s="76" t="s">
        <v>16</v>
      </c>
      <c r="AA60" s="60"/>
      <c r="AB60" s="60"/>
      <c r="AC60" s="60"/>
      <c r="AD60" s="60"/>
      <c r="AE60" s="60"/>
      <c r="AF60" s="60"/>
      <c r="AG60" s="60"/>
      <c r="AH60" s="60"/>
      <c r="AI60" s="60"/>
      <c r="AJ60" s="60"/>
      <c r="AK60" s="60"/>
      <c r="AL60" s="60"/>
      <c r="AM60" s="60"/>
      <c r="AN60" s="60"/>
      <c r="AO60" s="77">
        <v>272</v>
      </c>
      <c r="AP60" s="77"/>
      <c r="AQ60" s="77"/>
      <c r="AR60" s="77"/>
      <c r="AS60" s="77"/>
      <c r="AT60" s="77"/>
      <c r="AU60" s="77"/>
      <c r="AV60" s="77"/>
      <c r="AW60" s="77"/>
      <c r="AX60" s="77"/>
      <c r="AY60" s="77"/>
      <c r="AZ60" s="77"/>
      <c r="BA60" s="77"/>
      <c r="BB60" s="77"/>
      <c r="BC60" s="77"/>
      <c r="BD60" s="77"/>
      <c r="BE60" s="77">
        <f t="shared" si="0"/>
        <v>272</v>
      </c>
      <c r="BF60" s="77"/>
      <c r="BG60" s="77"/>
      <c r="BH60" s="77"/>
      <c r="BI60" s="77"/>
      <c r="BJ60" s="77"/>
      <c r="BK60" s="77"/>
      <c r="BL60" s="77"/>
    </row>
    <row r="61" spans="1:64" s="10" customFormat="1" ht="12.75" customHeight="1">
      <c r="A61" s="72"/>
      <c r="B61" s="72"/>
      <c r="C61" s="72"/>
      <c r="D61" s="76" t="s">
        <v>19</v>
      </c>
      <c r="E61" s="60"/>
      <c r="F61" s="60"/>
      <c r="G61" s="60"/>
      <c r="H61" s="60"/>
      <c r="I61" s="60"/>
      <c r="J61" s="60"/>
      <c r="K61" s="60"/>
      <c r="L61" s="60"/>
      <c r="M61" s="60"/>
      <c r="N61" s="60"/>
      <c r="O61" s="60"/>
      <c r="P61" s="60"/>
      <c r="Q61" s="60"/>
      <c r="R61" s="60"/>
      <c r="S61" s="60"/>
      <c r="T61" s="60"/>
      <c r="U61" s="73" t="s">
        <v>129</v>
      </c>
      <c r="V61" s="74"/>
      <c r="W61" s="74"/>
      <c r="X61" s="74"/>
      <c r="Y61" s="75"/>
      <c r="Z61" s="76" t="s">
        <v>16</v>
      </c>
      <c r="AA61" s="60"/>
      <c r="AB61" s="60"/>
      <c r="AC61" s="60"/>
      <c r="AD61" s="60"/>
      <c r="AE61" s="60"/>
      <c r="AF61" s="60"/>
      <c r="AG61" s="60"/>
      <c r="AH61" s="60"/>
      <c r="AI61" s="60"/>
      <c r="AJ61" s="60"/>
      <c r="AK61" s="60"/>
      <c r="AL61" s="60"/>
      <c r="AM61" s="60"/>
      <c r="AN61" s="60"/>
      <c r="AO61" s="77">
        <v>1332</v>
      </c>
      <c r="AP61" s="77"/>
      <c r="AQ61" s="77"/>
      <c r="AR61" s="77"/>
      <c r="AS61" s="77"/>
      <c r="AT61" s="77"/>
      <c r="AU61" s="77"/>
      <c r="AV61" s="77"/>
      <c r="AW61" s="77"/>
      <c r="AX61" s="77"/>
      <c r="AY61" s="77"/>
      <c r="AZ61" s="77"/>
      <c r="BA61" s="77"/>
      <c r="BB61" s="77"/>
      <c r="BC61" s="77"/>
      <c r="BD61" s="77"/>
      <c r="BE61" s="77">
        <f t="shared" si="0"/>
        <v>1332</v>
      </c>
      <c r="BF61" s="77"/>
      <c r="BG61" s="77"/>
      <c r="BH61" s="77"/>
      <c r="BI61" s="77"/>
      <c r="BJ61" s="77"/>
      <c r="BK61" s="77"/>
      <c r="BL61" s="77"/>
    </row>
    <row r="62" spans="1:64" s="10" customFormat="1" ht="28.5" customHeight="1">
      <c r="A62" s="72" t="s">
        <v>69</v>
      </c>
      <c r="B62" s="72"/>
      <c r="C62" s="72"/>
      <c r="D62" s="76" t="s">
        <v>156</v>
      </c>
      <c r="E62" s="60"/>
      <c r="F62" s="60"/>
      <c r="G62" s="60"/>
      <c r="H62" s="60"/>
      <c r="I62" s="60"/>
      <c r="J62" s="60"/>
      <c r="K62" s="60"/>
      <c r="L62" s="60"/>
      <c r="M62" s="60"/>
      <c r="N62" s="60"/>
      <c r="O62" s="60"/>
      <c r="P62" s="60"/>
      <c r="Q62" s="60"/>
      <c r="R62" s="60"/>
      <c r="S62" s="60"/>
      <c r="T62" s="60"/>
      <c r="U62" s="73" t="s">
        <v>130</v>
      </c>
      <c r="V62" s="74"/>
      <c r="W62" s="74"/>
      <c r="X62" s="74"/>
      <c r="Y62" s="75"/>
      <c r="Z62" s="76" t="s">
        <v>159</v>
      </c>
      <c r="AA62" s="60"/>
      <c r="AB62" s="60"/>
      <c r="AC62" s="60"/>
      <c r="AD62" s="60"/>
      <c r="AE62" s="60"/>
      <c r="AF62" s="60"/>
      <c r="AG62" s="60"/>
      <c r="AH62" s="60"/>
      <c r="AI62" s="60"/>
      <c r="AJ62" s="60"/>
      <c r="AK62" s="60"/>
      <c r="AL62" s="60"/>
      <c r="AM62" s="60"/>
      <c r="AN62" s="60"/>
      <c r="AO62" s="50">
        <v>31790.96</v>
      </c>
      <c r="AP62" s="50"/>
      <c r="AQ62" s="50"/>
      <c r="AR62" s="50"/>
      <c r="AS62" s="50"/>
      <c r="AT62" s="50"/>
      <c r="AU62" s="50"/>
      <c r="AV62" s="50"/>
      <c r="AW62" s="50"/>
      <c r="AX62" s="50"/>
      <c r="AY62" s="50"/>
      <c r="AZ62" s="50"/>
      <c r="BA62" s="50"/>
      <c r="BB62" s="50"/>
      <c r="BC62" s="50"/>
      <c r="BD62" s="50"/>
      <c r="BE62" s="50">
        <f t="shared" si="0"/>
        <v>31790.96</v>
      </c>
      <c r="BF62" s="50"/>
      <c r="BG62" s="50"/>
      <c r="BH62" s="50"/>
      <c r="BI62" s="50"/>
      <c r="BJ62" s="50"/>
      <c r="BK62" s="50"/>
      <c r="BL62" s="50"/>
    </row>
    <row r="63" spans="1:64" s="10" customFormat="1" ht="12.75" customHeight="1">
      <c r="A63" s="64">
        <v>3</v>
      </c>
      <c r="B63" s="65"/>
      <c r="C63" s="66"/>
      <c r="D63" s="71" t="s">
        <v>315</v>
      </c>
      <c r="E63" s="79"/>
      <c r="F63" s="79"/>
      <c r="G63" s="79"/>
      <c r="H63" s="79"/>
      <c r="I63" s="79"/>
      <c r="J63" s="79"/>
      <c r="K63" s="79"/>
      <c r="L63" s="79"/>
      <c r="M63" s="79"/>
      <c r="N63" s="79"/>
      <c r="O63" s="79"/>
      <c r="P63" s="79"/>
      <c r="Q63" s="79"/>
      <c r="R63" s="79"/>
      <c r="S63" s="79"/>
      <c r="T63" s="80"/>
      <c r="U63" s="78"/>
      <c r="V63" s="79"/>
      <c r="W63" s="79"/>
      <c r="X63" s="79"/>
      <c r="Y63" s="80"/>
      <c r="Z63" s="87"/>
      <c r="AA63" s="88"/>
      <c r="AB63" s="88"/>
      <c r="AC63" s="88"/>
      <c r="AD63" s="88"/>
      <c r="AE63" s="88"/>
      <c r="AF63" s="88"/>
      <c r="AG63" s="88"/>
      <c r="AH63" s="88"/>
      <c r="AI63" s="88"/>
      <c r="AJ63" s="88"/>
      <c r="AK63" s="88"/>
      <c r="AL63" s="88"/>
      <c r="AM63" s="88"/>
      <c r="AN63" s="89"/>
      <c r="AO63" s="43"/>
      <c r="AP63" s="44"/>
      <c r="AQ63" s="44"/>
      <c r="AR63" s="44"/>
      <c r="AS63" s="44"/>
      <c r="AT63" s="44"/>
      <c r="AU63" s="44"/>
      <c r="AV63" s="45"/>
      <c r="AW63" s="43"/>
      <c r="AX63" s="44"/>
      <c r="AY63" s="44"/>
      <c r="AZ63" s="44"/>
      <c r="BA63" s="44"/>
      <c r="BB63" s="44"/>
      <c r="BC63" s="44"/>
      <c r="BD63" s="45"/>
      <c r="BE63" s="43"/>
      <c r="BF63" s="44"/>
      <c r="BG63" s="44"/>
      <c r="BH63" s="44"/>
      <c r="BI63" s="44"/>
      <c r="BJ63" s="44"/>
      <c r="BK63" s="44"/>
      <c r="BL63" s="45"/>
    </row>
    <row r="64" spans="1:64" s="10" customFormat="1" ht="40.5" customHeight="1">
      <c r="A64" s="72" t="s">
        <v>62</v>
      </c>
      <c r="B64" s="72"/>
      <c r="C64" s="72"/>
      <c r="D64" s="68" t="s">
        <v>20</v>
      </c>
      <c r="E64" s="69"/>
      <c r="F64" s="69"/>
      <c r="G64" s="69"/>
      <c r="H64" s="69"/>
      <c r="I64" s="69"/>
      <c r="J64" s="69"/>
      <c r="K64" s="69"/>
      <c r="L64" s="69"/>
      <c r="M64" s="69"/>
      <c r="N64" s="69"/>
      <c r="O64" s="69"/>
      <c r="P64" s="69"/>
      <c r="Q64" s="69"/>
      <c r="R64" s="69"/>
      <c r="S64" s="69"/>
      <c r="T64" s="70"/>
      <c r="U64" s="73" t="s">
        <v>129</v>
      </c>
      <c r="V64" s="74"/>
      <c r="W64" s="74"/>
      <c r="X64" s="74"/>
      <c r="Y64" s="75"/>
      <c r="Z64" s="76" t="s">
        <v>21</v>
      </c>
      <c r="AA64" s="60"/>
      <c r="AB64" s="60"/>
      <c r="AC64" s="60"/>
      <c r="AD64" s="60"/>
      <c r="AE64" s="60"/>
      <c r="AF64" s="60"/>
      <c r="AG64" s="60"/>
      <c r="AH64" s="60"/>
      <c r="AI64" s="60"/>
      <c r="AJ64" s="60"/>
      <c r="AK64" s="60"/>
      <c r="AL64" s="60"/>
      <c r="AM64" s="60"/>
      <c r="AN64" s="60"/>
      <c r="AO64" s="77">
        <v>2</v>
      </c>
      <c r="AP64" s="77"/>
      <c r="AQ64" s="77"/>
      <c r="AR64" s="77"/>
      <c r="AS64" s="77"/>
      <c r="AT64" s="77"/>
      <c r="AU64" s="77"/>
      <c r="AV64" s="77"/>
      <c r="AW64" s="50"/>
      <c r="AX64" s="50"/>
      <c r="AY64" s="50"/>
      <c r="AZ64" s="50"/>
      <c r="BA64" s="50"/>
      <c r="BB64" s="50"/>
      <c r="BC64" s="50"/>
      <c r="BD64" s="50"/>
      <c r="BE64" s="77">
        <f>AO64+AW64</f>
        <v>2</v>
      </c>
      <c r="BF64" s="77"/>
      <c r="BG64" s="77"/>
      <c r="BH64" s="77"/>
      <c r="BI64" s="77"/>
      <c r="BJ64" s="77"/>
      <c r="BK64" s="77"/>
      <c r="BL64" s="77"/>
    </row>
    <row r="65" spans="1:64" ht="26.25" customHeight="1">
      <c r="A65" s="72" t="s">
        <v>63</v>
      </c>
      <c r="B65" s="72"/>
      <c r="C65" s="72"/>
      <c r="D65" s="76" t="s">
        <v>22</v>
      </c>
      <c r="E65" s="76"/>
      <c r="F65" s="76"/>
      <c r="G65" s="76"/>
      <c r="H65" s="76"/>
      <c r="I65" s="76"/>
      <c r="J65" s="76"/>
      <c r="K65" s="76"/>
      <c r="L65" s="76"/>
      <c r="M65" s="76"/>
      <c r="N65" s="76"/>
      <c r="O65" s="76"/>
      <c r="P65" s="76"/>
      <c r="Q65" s="76"/>
      <c r="R65" s="76"/>
      <c r="S65" s="76"/>
      <c r="T65" s="76"/>
      <c r="U65" s="73" t="s">
        <v>129</v>
      </c>
      <c r="V65" s="74"/>
      <c r="W65" s="74"/>
      <c r="X65" s="74"/>
      <c r="Y65" s="75"/>
      <c r="Z65" s="76" t="s">
        <v>23</v>
      </c>
      <c r="AA65" s="60"/>
      <c r="AB65" s="60"/>
      <c r="AC65" s="60"/>
      <c r="AD65" s="60"/>
      <c r="AE65" s="60"/>
      <c r="AF65" s="60"/>
      <c r="AG65" s="60"/>
      <c r="AH65" s="60"/>
      <c r="AI65" s="60"/>
      <c r="AJ65" s="60"/>
      <c r="AK65" s="60"/>
      <c r="AL65" s="60"/>
      <c r="AM65" s="60"/>
      <c r="AN65" s="60"/>
      <c r="AO65" s="77">
        <v>77</v>
      </c>
      <c r="AP65" s="77"/>
      <c r="AQ65" s="77"/>
      <c r="AR65" s="77"/>
      <c r="AS65" s="77"/>
      <c r="AT65" s="77"/>
      <c r="AU65" s="77"/>
      <c r="AV65" s="77"/>
      <c r="AW65" s="77"/>
      <c r="AX65" s="77"/>
      <c r="AY65" s="77"/>
      <c r="AZ65" s="77"/>
      <c r="BA65" s="77"/>
      <c r="BB65" s="77"/>
      <c r="BC65" s="77"/>
      <c r="BD65" s="77"/>
      <c r="BE65" s="77">
        <f>AO65+AW65</f>
        <v>77</v>
      </c>
      <c r="BF65" s="77"/>
      <c r="BG65" s="77"/>
      <c r="BH65" s="77"/>
      <c r="BI65" s="77"/>
      <c r="BJ65" s="77"/>
      <c r="BK65" s="77"/>
      <c r="BL65" s="77"/>
    </row>
    <row r="66" spans="1:64" s="10" customFormat="1" ht="12.75" customHeight="1">
      <c r="A66" s="64">
        <v>4</v>
      </c>
      <c r="B66" s="65"/>
      <c r="C66" s="66"/>
      <c r="D66" s="71" t="s">
        <v>124</v>
      </c>
      <c r="E66" s="71"/>
      <c r="F66" s="71"/>
      <c r="G66" s="71"/>
      <c r="H66" s="71"/>
      <c r="I66" s="71"/>
      <c r="J66" s="71"/>
      <c r="K66" s="71"/>
      <c r="L66" s="71"/>
      <c r="M66" s="71"/>
      <c r="N66" s="71"/>
      <c r="O66" s="71"/>
      <c r="P66" s="71"/>
      <c r="Q66" s="71"/>
      <c r="R66" s="71"/>
      <c r="S66" s="71"/>
      <c r="T66" s="71"/>
      <c r="U66" s="71"/>
      <c r="V66" s="71"/>
      <c r="W66" s="71"/>
      <c r="X66" s="71"/>
      <c r="Y66" s="71"/>
      <c r="Z66" s="87"/>
      <c r="AA66" s="88"/>
      <c r="AB66" s="88"/>
      <c r="AC66" s="88"/>
      <c r="AD66" s="88"/>
      <c r="AE66" s="88"/>
      <c r="AF66" s="88"/>
      <c r="AG66" s="88"/>
      <c r="AH66" s="88"/>
      <c r="AI66" s="88"/>
      <c r="AJ66" s="88"/>
      <c r="AK66" s="88"/>
      <c r="AL66" s="88"/>
      <c r="AM66" s="88"/>
      <c r="AN66" s="89"/>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row>
    <row r="67" spans="1:64" ht="19.5" customHeight="1">
      <c r="A67" s="72" t="s">
        <v>65</v>
      </c>
      <c r="B67" s="72"/>
      <c r="C67" s="72"/>
      <c r="D67" s="76" t="s">
        <v>24</v>
      </c>
      <c r="E67" s="76"/>
      <c r="F67" s="76"/>
      <c r="G67" s="76"/>
      <c r="H67" s="76"/>
      <c r="I67" s="76"/>
      <c r="J67" s="76"/>
      <c r="K67" s="76"/>
      <c r="L67" s="76"/>
      <c r="M67" s="76"/>
      <c r="N67" s="76"/>
      <c r="O67" s="76"/>
      <c r="P67" s="76"/>
      <c r="Q67" s="76"/>
      <c r="R67" s="76"/>
      <c r="S67" s="76"/>
      <c r="T67" s="76"/>
      <c r="U67" s="67" t="s">
        <v>131</v>
      </c>
      <c r="V67" s="67"/>
      <c r="W67" s="67"/>
      <c r="X67" s="67"/>
      <c r="Y67" s="67"/>
      <c r="Z67" s="51" t="s">
        <v>25</v>
      </c>
      <c r="AA67" s="52"/>
      <c r="AB67" s="52"/>
      <c r="AC67" s="52"/>
      <c r="AD67" s="52"/>
      <c r="AE67" s="52"/>
      <c r="AF67" s="52"/>
      <c r="AG67" s="52"/>
      <c r="AH67" s="52"/>
      <c r="AI67" s="52"/>
      <c r="AJ67" s="52"/>
      <c r="AK67" s="52"/>
      <c r="AL67" s="52"/>
      <c r="AM67" s="52"/>
      <c r="AN67" s="53"/>
      <c r="AO67" s="77">
        <v>100</v>
      </c>
      <c r="AP67" s="77"/>
      <c r="AQ67" s="77"/>
      <c r="AR67" s="77"/>
      <c r="AS67" s="77"/>
      <c r="AT67" s="77"/>
      <c r="AU67" s="77"/>
      <c r="AV67" s="77"/>
      <c r="AW67" s="77"/>
      <c r="AX67" s="77"/>
      <c r="AY67" s="77"/>
      <c r="AZ67" s="77"/>
      <c r="BA67" s="77"/>
      <c r="BB67" s="77"/>
      <c r="BC67" s="77"/>
      <c r="BD67" s="77"/>
      <c r="BE67" s="77">
        <f>AO67+AW67</f>
        <v>100</v>
      </c>
      <c r="BF67" s="77"/>
      <c r="BG67" s="77"/>
      <c r="BH67" s="77"/>
      <c r="BI67" s="77"/>
      <c r="BJ67" s="77"/>
      <c r="BK67" s="77"/>
      <c r="BL67" s="77"/>
    </row>
    <row r="68" spans="1:64" ht="40.5" customHeight="1">
      <c r="A68" s="72" t="s">
        <v>66</v>
      </c>
      <c r="B68" s="72"/>
      <c r="C68" s="72"/>
      <c r="D68" s="67" t="s">
        <v>165</v>
      </c>
      <c r="E68" s="67"/>
      <c r="F68" s="67"/>
      <c r="G68" s="67"/>
      <c r="H68" s="67"/>
      <c r="I68" s="67"/>
      <c r="J68" s="67"/>
      <c r="K68" s="67"/>
      <c r="L68" s="67"/>
      <c r="M68" s="67"/>
      <c r="N68" s="67"/>
      <c r="O68" s="67"/>
      <c r="P68" s="67"/>
      <c r="Q68" s="67"/>
      <c r="R68" s="67"/>
      <c r="S68" s="67"/>
      <c r="T68" s="67"/>
      <c r="U68" s="67" t="s">
        <v>131</v>
      </c>
      <c r="V68" s="67"/>
      <c r="W68" s="67"/>
      <c r="X68" s="67"/>
      <c r="Y68" s="67"/>
      <c r="Z68" s="67" t="s">
        <v>172</v>
      </c>
      <c r="AA68" s="67"/>
      <c r="AB68" s="67"/>
      <c r="AC68" s="67"/>
      <c r="AD68" s="67"/>
      <c r="AE68" s="67"/>
      <c r="AF68" s="67"/>
      <c r="AG68" s="67"/>
      <c r="AH68" s="67"/>
      <c r="AI68" s="67"/>
      <c r="AJ68" s="67"/>
      <c r="AK68" s="67"/>
      <c r="AL68" s="67"/>
      <c r="AM68" s="67"/>
      <c r="AN68" s="67"/>
      <c r="AO68" s="77">
        <v>100</v>
      </c>
      <c r="AP68" s="77"/>
      <c r="AQ68" s="77"/>
      <c r="AR68" s="77"/>
      <c r="AS68" s="77"/>
      <c r="AT68" s="77"/>
      <c r="AU68" s="77"/>
      <c r="AV68" s="77"/>
      <c r="AW68" s="77"/>
      <c r="AX68" s="77"/>
      <c r="AY68" s="77"/>
      <c r="AZ68" s="77"/>
      <c r="BA68" s="77"/>
      <c r="BB68" s="77"/>
      <c r="BC68" s="77"/>
      <c r="BD68" s="77"/>
      <c r="BE68" s="77">
        <f>AO68+AW68</f>
        <v>100</v>
      </c>
      <c r="BF68" s="77"/>
      <c r="BG68" s="77"/>
      <c r="BH68" s="77"/>
      <c r="BI68" s="77"/>
      <c r="BJ68" s="77"/>
      <c r="BK68" s="77"/>
      <c r="BL68" s="77"/>
    </row>
    <row r="69" spans="1:64" ht="30" customHeight="1">
      <c r="A69" s="37" t="s">
        <v>26</v>
      </c>
      <c r="B69" s="37"/>
      <c r="C69" s="37"/>
      <c r="D69" s="71" t="s">
        <v>8</v>
      </c>
      <c r="E69" s="71"/>
      <c r="F69" s="71"/>
      <c r="G69" s="71"/>
      <c r="H69" s="71"/>
      <c r="I69" s="71"/>
      <c r="J69" s="71"/>
      <c r="K69" s="71"/>
      <c r="L69" s="71"/>
      <c r="M69" s="71"/>
      <c r="N69" s="71"/>
      <c r="O69" s="71"/>
      <c r="P69" s="71"/>
      <c r="Q69" s="71"/>
      <c r="R69" s="71"/>
      <c r="S69" s="71"/>
      <c r="T69" s="71"/>
      <c r="U69" s="73"/>
      <c r="V69" s="74"/>
      <c r="W69" s="74"/>
      <c r="X69" s="74"/>
      <c r="Y69" s="75"/>
      <c r="Z69" s="76"/>
      <c r="AA69" s="60"/>
      <c r="AB69" s="60"/>
      <c r="AC69" s="60"/>
      <c r="AD69" s="60"/>
      <c r="AE69" s="60"/>
      <c r="AF69" s="60"/>
      <c r="AG69" s="60"/>
      <c r="AH69" s="60"/>
      <c r="AI69" s="60"/>
      <c r="AJ69" s="60"/>
      <c r="AK69" s="60"/>
      <c r="AL69" s="60"/>
      <c r="AM69" s="60"/>
      <c r="AN69" s="60"/>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row>
    <row r="70" spans="1:64" ht="13.5" customHeight="1">
      <c r="A70" s="37">
        <v>1</v>
      </c>
      <c r="B70" s="37"/>
      <c r="C70" s="37"/>
      <c r="D70" s="71" t="s">
        <v>119</v>
      </c>
      <c r="E70" s="60"/>
      <c r="F70" s="60"/>
      <c r="G70" s="60"/>
      <c r="H70" s="60"/>
      <c r="I70" s="60"/>
      <c r="J70" s="60"/>
      <c r="K70" s="60"/>
      <c r="L70" s="60"/>
      <c r="M70" s="60"/>
      <c r="N70" s="60"/>
      <c r="O70" s="60"/>
      <c r="P70" s="60"/>
      <c r="Q70" s="60"/>
      <c r="R70" s="60"/>
      <c r="S70" s="60"/>
      <c r="T70" s="60"/>
      <c r="U70" s="67"/>
      <c r="V70" s="67"/>
      <c r="W70" s="67"/>
      <c r="X70" s="67"/>
      <c r="Y70" s="67"/>
      <c r="Z70" s="51"/>
      <c r="AA70" s="52"/>
      <c r="AB70" s="52"/>
      <c r="AC70" s="52"/>
      <c r="AD70" s="52"/>
      <c r="AE70" s="52"/>
      <c r="AF70" s="52"/>
      <c r="AG70" s="52"/>
      <c r="AH70" s="52"/>
      <c r="AI70" s="52"/>
      <c r="AJ70" s="52"/>
      <c r="AK70" s="52"/>
      <c r="AL70" s="52"/>
      <c r="AM70" s="52"/>
      <c r="AN70" s="53"/>
      <c r="AO70" s="50"/>
      <c r="AP70" s="50"/>
      <c r="AQ70" s="50"/>
      <c r="AR70" s="50"/>
      <c r="AS70" s="50"/>
      <c r="AT70" s="50"/>
      <c r="AU70" s="50"/>
      <c r="AV70" s="50"/>
      <c r="AW70" s="77"/>
      <c r="AX70" s="77"/>
      <c r="AY70" s="77"/>
      <c r="AZ70" s="77"/>
      <c r="BA70" s="77"/>
      <c r="BB70" s="77"/>
      <c r="BC70" s="77"/>
      <c r="BD70" s="77"/>
      <c r="BE70" s="77"/>
      <c r="BF70" s="77"/>
      <c r="BG70" s="77"/>
      <c r="BH70" s="77"/>
      <c r="BI70" s="77"/>
      <c r="BJ70" s="77"/>
      <c r="BK70" s="77"/>
      <c r="BL70" s="77"/>
    </row>
    <row r="71" spans="1:64" ht="28.5" customHeight="1">
      <c r="A71" s="72" t="s">
        <v>53</v>
      </c>
      <c r="B71" s="72"/>
      <c r="C71" s="72"/>
      <c r="D71" s="76" t="s">
        <v>27</v>
      </c>
      <c r="E71" s="76"/>
      <c r="F71" s="76"/>
      <c r="G71" s="76"/>
      <c r="H71" s="76"/>
      <c r="I71" s="76"/>
      <c r="J71" s="76"/>
      <c r="K71" s="76"/>
      <c r="L71" s="76"/>
      <c r="M71" s="76"/>
      <c r="N71" s="76"/>
      <c r="O71" s="76"/>
      <c r="P71" s="76"/>
      <c r="Q71" s="76"/>
      <c r="R71" s="76"/>
      <c r="S71" s="76"/>
      <c r="T71" s="76"/>
      <c r="U71" s="73" t="s">
        <v>129</v>
      </c>
      <c r="V71" s="74"/>
      <c r="W71" s="74"/>
      <c r="X71" s="74"/>
      <c r="Y71" s="75"/>
      <c r="Z71" s="76" t="s">
        <v>151</v>
      </c>
      <c r="AA71" s="60"/>
      <c r="AB71" s="60"/>
      <c r="AC71" s="60"/>
      <c r="AD71" s="60"/>
      <c r="AE71" s="60"/>
      <c r="AF71" s="60"/>
      <c r="AG71" s="60"/>
      <c r="AH71" s="60"/>
      <c r="AI71" s="60"/>
      <c r="AJ71" s="60"/>
      <c r="AK71" s="60"/>
      <c r="AL71" s="60"/>
      <c r="AM71" s="60"/>
      <c r="AN71" s="60"/>
      <c r="AO71" s="77">
        <v>1</v>
      </c>
      <c r="AP71" s="77"/>
      <c r="AQ71" s="77"/>
      <c r="AR71" s="77"/>
      <c r="AS71" s="77"/>
      <c r="AT71" s="77"/>
      <c r="AU71" s="77"/>
      <c r="AV71" s="77"/>
      <c r="AW71" s="77"/>
      <c r="AX71" s="77"/>
      <c r="AY71" s="77"/>
      <c r="AZ71" s="77"/>
      <c r="BA71" s="77"/>
      <c r="BB71" s="77"/>
      <c r="BC71" s="77"/>
      <c r="BD71" s="77"/>
      <c r="BE71" s="77">
        <f>AO71+AW71</f>
        <v>1</v>
      </c>
      <c r="BF71" s="77"/>
      <c r="BG71" s="77"/>
      <c r="BH71" s="77"/>
      <c r="BI71" s="77"/>
      <c r="BJ71" s="77"/>
      <c r="BK71" s="77"/>
      <c r="BL71" s="77"/>
    </row>
    <row r="72" spans="1:64" ht="20.25" customHeight="1">
      <c r="A72" s="72" t="s">
        <v>54</v>
      </c>
      <c r="B72" s="72"/>
      <c r="C72" s="72"/>
      <c r="D72" s="76" t="s">
        <v>200</v>
      </c>
      <c r="E72" s="76"/>
      <c r="F72" s="76"/>
      <c r="G72" s="76"/>
      <c r="H72" s="76"/>
      <c r="I72" s="76"/>
      <c r="J72" s="76"/>
      <c r="K72" s="76"/>
      <c r="L72" s="76"/>
      <c r="M72" s="76"/>
      <c r="N72" s="76"/>
      <c r="O72" s="76"/>
      <c r="P72" s="76"/>
      <c r="Q72" s="76"/>
      <c r="R72" s="76"/>
      <c r="S72" s="76"/>
      <c r="T72" s="76"/>
      <c r="U72" s="73" t="s">
        <v>129</v>
      </c>
      <c r="V72" s="74"/>
      <c r="W72" s="74"/>
      <c r="X72" s="74"/>
      <c r="Y72" s="75"/>
      <c r="Z72" s="76" t="s">
        <v>120</v>
      </c>
      <c r="AA72" s="60"/>
      <c r="AB72" s="60"/>
      <c r="AC72" s="60"/>
      <c r="AD72" s="60"/>
      <c r="AE72" s="60"/>
      <c r="AF72" s="60"/>
      <c r="AG72" s="60"/>
      <c r="AH72" s="60"/>
      <c r="AI72" s="60"/>
      <c r="AJ72" s="60"/>
      <c r="AK72" s="60"/>
      <c r="AL72" s="60"/>
      <c r="AM72" s="60"/>
      <c r="AN72" s="60"/>
      <c r="AO72" s="50">
        <v>11.5</v>
      </c>
      <c r="AP72" s="50"/>
      <c r="AQ72" s="50"/>
      <c r="AR72" s="50"/>
      <c r="AS72" s="50"/>
      <c r="AT72" s="50"/>
      <c r="AU72" s="50"/>
      <c r="AV72" s="50"/>
      <c r="AW72" s="77"/>
      <c r="AX72" s="77"/>
      <c r="AY72" s="77"/>
      <c r="AZ72" s="77"/>
      <c r="BA72" s="77"/>
      <c r="BB72" s="77"/>
      <c r="BC72" s="77"/>
      <c r="BD72" s="77"/>
      <c r="BE72" s="50">
        <f>AO72+AW72</f>
        <v>11.5</v>
      </c>
      <c r="BF72" s="50"/>
      <c r="BG72" s="50"/>
      <c r="BH72" s="50"/>
      <c r="BI72" s="50"/>
      <c r="BJ72" s="50"/>
      <c r="BK72" s="50"/>
      <c r="BL72" s="50"/>
    </row>
    <row r="73" spans="1:64" ht="20.25" customHeight="1">
      <c r="A73" s="72" t="s">
        <v>55</v>
      </c>
      <c r="B73" s="72"/>
      <c r="C73" s="72"/>
      <c r="D73" s="76" t="s">
        <v>28</v>
      </c>
      <c r="E73" s="76"/>
      <c r="F73" s="76"/>
      <c r="G73" s="76"/>
      <c r="H73" s="76"/>
      <c r="I73" s="76"/>
      <c r="J73" s="76"/>
      <c r="K73" s="76"/>
      <c r="L73" s="76"/>
      <c r="M73" s="76"/>
      <c r="N73" s="76"/>
      <c r="O73" s="76"/>
      <c r="P73" s="76"/>
      <c r="Q73" s="76"/>
      <c r="R73" s="76"/>
      <c r="S73" s="76"/>
      <c r="T73" s="76"/>
      <c r="U73" s="73" t="s">
        <v>129</v>
      </c>
      <c r="V73" s="74"/>
      <c r="W73" s="74"/>
      <c r="X73" s="74"/>
      <c r="Y73" s="75"/>
      <c r="Z73" s="76" t="s">
        <v>120</v>
      </c>
      <c r="AA73" s="60"/>
      <c r="AB73" s="60"/>
      <c r="AC73" s="60"/>
      <c r="AD73" s="60"/>
      <c r="AE73" s="60"/>
      <c r="AF73" s="60"/>
      <c r="AG73" s="60"/>
      <c r="AH73" s="60"/>
      <c r="AI73" s="60"/>
      <c r="AJ73" s="60"/>
      <c r="AK73" s="60"/>
      <c r="AL73" s="60"/>
      <c r="AM73" s="60"/>
      <c r="AN73" s="60"/>
      <c r="AO73" s="50">
        <v>3</v>
      </c>
      <c r="AP73" s="50"/>
      <c r="AQ73" s="50"/>
      <c r="AR73" s="50"/>
      <c r="AS73" s="50"/>
      <c r="AT73" s="50"/>
      <c r="AU73" s="50"/>
      <c r="AV73" s="50"/>
      <c r="AW73" s="77"/>
      <c r="AX73" s="77"/>
      <c r="AY73" s="77"/>
      <c r="AZ73" s="77"/>
      <c r="BA73" s="77"/>
      <c r="BB73" s="77"/>
      <c r="BC73" s="77"/>
      <c r="BD73" s="77"/>
      <c r="BE73" s="50">
        <f>AO73+AW73</f>
        <v>3</v>
      </c>
      <c r="BF73" s="50"/>
      <c r="BG73" s="50"/>
      <c r="BH73" s="50"/>
      <c r="BI73" s="50"/>
      <c r="BJ73" s="50"/>
      <c r="BK73" s="50"/>
      <c r="BL73" s="50"/>
    </row>
    <row r="74" spans="1:64" ht="27.75" customHeight="1">
      <c r="A74" s="72" t="s">
        <v>56</v>
      </c>
      <c r="B74" s="72"/>
      <c r="C74" s="72"/>
      <c r="D74" s="76" t="s">
        <v>150</v>
      </c>
      <c r="E74" s="60"/>
      <c r="F74" s="60"/>
      <c r="G74" s="60"/>
      <c r="H74" s="60"/>
      <c r="I74" s="60"/>
      <c r="J74" s="60"/>
      <c r="K74" s="60"/>
      <c r="L74" s="60"/>
      <c r="M74" s="60"/>
      <c r="N74" s="60"/>
      <c r="O74" s="60"/>
      <c r="P74" s="60"/>
      <c r="Q74" s="60"/>
      <c r="R74" s="60"/>
      <c r="S74" s="60"/>
      <c r="T74" s="60"/>
      <c r="U74" s="73" t="s">
        <v>130</v>
      </c>
      <c r="V74" s="74"/>
      <c r="W74" s="74"/>
      <c r="X74" s="74"/>
      <c r="Y74" s="75"/>
      <c r="Z74" s="76" t="s">
        <v>159</v>
      </c>
      <c r="AA74" s="60"/>
      <c r="AB74" s="60"/>
      <c r="AC74" s="60"/>
      <c r="AD74" s="60"/>
      <c r="AE74" s="60"/>
      <c r="AF74" s="60"/>
      <c r="AG74" s="60"/>
      <c r="AH74" s="60"/>
      <c r="AI74" s="60"/>
      <c r="AJ74" s="60"/>
      <c r="AK74" s="60"/>
      <c r="AL74" s="60"/>
      <c r="AM74" s="60"/>
      <c r="AN74" s="60"/>
      <c r="AO74" s="50">
        <v>6207.31</v>
      </c>
      <c r="AP74" s="50"/>
      <c r="AQ74" s="50"/>
      <c r="AR74" s="50"/>
      <c r="AS74" s="50"/>
      <c r="AT74" s="50"/>
      <c r="AU74" s="50"/>
      <c r="AV74" s="50"/>
      <c r="AW74" s="77"/>
      <c r="AX74" s="77"/>
      <c r="AY74" s="77"/>
      <c r="AZ74" s="77"/>
      <c r="BA74" s="77"/>
      <c r="BB74" s="77"/>
      <c r="BC74" s="77"/>
      <c r="BD74" s="77"/>
      <c r="BE74" s="50">
        <f>AO74+AW74</f>
        <v>6207.31</v>
      </c>
      <c r="BF74" s="50"/>
      <c r="BG74" s="50"/>
      <c r="BH74" s="50"/>
      <c r="BI74" s="50"/>
      <c r="BJ74" s="50"/>
      <c r="BK74" s="50"/>
      <c r="BL74" s="50"/>
    </row>
    <row r="75" spans="1:64" ht="19.5" customHeight="1">
      <c r="A75" s="64">
        <v>2</v>
      </c>
      <c r="B75" s="65"/>
      <c r="C75" s="66"/>
      <c r="D75" s="71" t="s">
        <v>121</v>
      </c>
      <c r="E75" s="71"/>
      <c r="F75" s="71"/>
      <c r="G75" s="71"/>
      <c r="H75" s="71"/>
      <c r="I75" s="71"/>
      <c r="J75" s="71"/>
      <c r="K75" s="71"/>
      <c r="L75" s="71"/>
      <c r="M75" s="71"/>
      <c r="N75" s="71"/>
      <c r="O75" s="71"/>
      <c r="P75" s="71"/>
      <c r="Q75" s="71"/>
      <c r="R75" s="71"/>
      <c r="S75" s="71"/>
      <c r="T75" s="71"/>
      <c r="U75" s="67"/>
      <c r="V75" s="67"/>
      <c r="W75" s="67"/>
      <c r="X75" s="67"/>
      <c r="Y75" s="67"/>
      <c r="Z75" s="67"/>
      <c r="AA75" s="67"/>
      <c r="AB75" s="67"/>
      <c r="AC75" s="67"/>
      <c r="AD75" s="67"/>
      <c r="AE75" s="67"/>
      <c r="AF75" s="67"/>
      <c r="AG75" s="67"/>
      <c r="AH75" s="67"/>
      <c r="AI75" s="67"/>
      <c r="AJ75" s="67"/>
      <c r="AK75" s="67"/>
      <c r="AL75" s="67"/>
      <c r="AM75" s="67"/>
      <c r="AN75" s="67"/>
      <c r="AO75" s="50"/>
      <c r="AP75" s="50"/>
      <c r="AQ75" s="50"/>
      <c r="AR75" s="50"/>
      <c r="AS75" s="50"/>
      <c r="AT75" s="50"/>
      <c r="AU75" s="50"/>
      <c r="AV75" s="50"/>
      <c r="AW75" s="77"/>
      <c r="AX75" s="77"/>
      <c r="AY75" s="77"/>
      <c r="AZ75" s="77"/>
      <c r="BA75" s="77"/>
      <c r="BB75" s="77"/>
      <c r="BC75" s="77"/>
      <c r="BD75" s="77"/>
      <c r="BE75" s="77"/>
      <c r="BF75" s="77"/>
      <c r="BG75" s="77"/>
      <c r="BH75" s="77"/>
      <c r="BI75" s="77"/>
      <c r="BJ75" s="77"/>
      <c r="BK75" s="77"/>
      <c r="BL75" s="77"/>
    </row>
    <row r="76" spans="1:64" ht="32.25" customHeight="1">
      <c r="A76" s="72" t="s">
        <v>59</v>
      </c>
      <c r="B76" s="72"/>
      <c r="C76" s="72"/>
      <c r="D76" s="76" t="s">
        <v>29</v>
      </c>
      <c r="E76" s="76"/>
      <c r="F76" s="76"/>
      <c r="G76" s="76"/>
      <c r="H76" s="76"/>
      <c r="I76" s="76"/>
      <c r="J76" s="76"/>
      <c r="K76" s="76"/>
      <c r="L76" s="76"/>
      <c r="M76" s="76"/>
      <c r="N76" s="76"/>
      <c r="O76" s="76"/>
      <c r="P76" s="76"/>
      <c r="Q76" s="76"/>
      <c r="R76" s="76"/>
      <c r="S76" s="76"/>
      <c r="T76" s="76"/>
      <c r="U76" s="73" t="s">
        <v>129</v>
      </c>
      <c r="V76" s="74"/>
      <c r="W76" s="74"/>
      <c r="X76" s="74"/>
      <c r="Y76" s="75"/>
      <c r="Z76" s="67" t="s">
        <v>30</v>
      </c>
      <c r="AA76" s="67"/>
      <c r="AB76" s="67"/>
      <c r="AC76" s="67"/>
      <c r="AD76" s="67"/>
      <c r="AE76" s="67"/>
      <c r="AF76" s="67"/>
      <c r="AG76" s="67"/>
      <c r="AH76" s="67"/>
      <c r="AI76" s="67"/>
      <c r="AJ76" s="67"/>
      <c r="AK76" s="67"/>
      <c r="AL76" s="67"/>
      <c r="AM76" s="67"/>
      <c r="AN76" s="67"/>
      <c r="AO76" s="77">
        <v>231</v>
      </c>
      <c r="AP76" s="77"/>
      <c r="AQ76" s="77"/>
      <c r="AR76" s="77"/>
      <c r="AS76" s="77"/>
      <c r="AT76" s="77"/>
      <c r="AU76" s="77"/>
      <c r="AV76" s="77"/>
      <c r="AW76" s="77"/>
      <c r="AX76" s="77"/>
      <c r="AY76" s="77"/>
      <c r="AZ76" s="77"/>
      <c r="BA76" s="77"/>
      <c r="BB76" s="77"/>
      <c r="BC76" s="77"/>
      <c r="BD76" s="77"/>
      <c r="BE76" s="77">
        <f>AO76+AW76</f>
        <v>231</v>
      </c>
      <c r="BF76" s="77"/>
      <c r="BG76" s="77"/>
      <c r="BH76" s="77"/>
      <c r="BI76" s="77"/>
      <c r="BJ76" s="77"/>
      <c r="BK76" s="77"/>
      <c r="BL76" s="77"/>
    </row>
    <row r="77" spans="1:64" ht="32.25" customHeight="1">
      <c r="A77" s="72" t="s">
        <v>60</v>
      </c>
      <c r="B77" s="72"/>
      <c r="C77" s="72"/>
      <c r="D77" s="76" t="s">
        <v>156</v>
      </c>
      <c r="E77" s="60"/>
      <c r="F77" s="60"/>
      <c r="G77" s="60"/>
      <c r="H77" s="60"/>
      <c r="I77" s="60"/>
      <c r="J77" s="60"/>
      <c r="K77" s="60"/>
      <c r="L77" s="60"/>
      <c r="M77" s="60"/>
      <c r="N77" s="60"/>
      <c r="O77" s="60"/>
      <c r="P77" s="60"/>
      <c r="Q77" s="60"/>
      <c r="R77" s="60"/>
      <c r="S77" s="60"/>
      <c r="T77" s="60"/>
      <c r="U77" s="73" t="s">
        <v>130</v>
      </c>
      <c r="V77" s="74"/>
      <c r="W77" s="74"/>
      <c r="X77" s="74"/>
      <c r="Y77" s="75"/>
      <c r="Z77" s="67" t="s">
        <v>159</v>
      </c>
      <c r="AA77" s="67"/>
      <c r="AB77" s="67"/>
      <c r="AC77" s="67"/>
      <c r="AD77" s="67"/>
      <c r="AE77" s="67"/>
      <c r="AF77" s="67"/>
      <c r="AG77" s="67"/>
      <c r="AH77" s="67"/>
      <c r="AI77" s="67"/>
      <c r="AJ77" s="67"/>
      <c r="AK77" s="67"/>
      <c r="AL77" s="67"/>
      <c r="AM77" s="67"/>
      <c r="AN77" s="67"/>
      <c r="AO77" s="50">
        <v>6207.31</v>
      </c>
      <c r="AP77" s="50"/>
      <c r="AQ77" s="50"/>
      <c r="AR77" s="50"/>
      <c r="AS77" s="50"/>
      <c r="AT77" s="50"/>
      <c r="AU77" s="50"/>
      <c r="AV77" s="50"/>
      <c r="AW77" s="77"/>
      <c r="AX77" s="77"/>
      <c r="AY77" s="77"/>
      <c r="AZ77" s="77"/>
      <c r="BA77" s="77"/>
      <c r="BB77" s="77"/>
      <c r="BC77" s="77"/>
      <c r="BD77" s="77"/>
      <c r="BE77" s="50">
        <f>AO77+AW77</f>
        <v>6207.31</v>
      </c>
      <c r="BF77" s="50"/>
      <c r="BG77" s="50"/>
      <c r="BH77" s="50"/>
      <c r="BI77" s="50"/>
      <c r="BJ77" s="50"/>
      <c r="BK77" s="50"/>
      <c r="BL77" s="50"/>
    </row>
    <row r="78" spans="1:64" s="10" customFormat="1" ht="12.75" customHeight="1">
      <c r="A78" s="64">
        <v>3</v>
      </c>
      <c r="B78" s="65"/>
      <c r="C78" s="66"/>
      <c r="D78" s="71" t="s">
        <v>123</v>
      </c>
      <c r="E78" s="71"/>
      <c r="F78" s="71"/>
      <c r="G78" s="71"/>
      <c r="H78" s="71"/>
      <c r="I78" s="71"/>
      <c r="J78" s="71"/>
      <c r="K78" s="71"/>
      <c r="L78" s="71"/>
      <c r="M78" s="71"/>
      <c r="N78" s="71"/>
      <c r="O78" s="71"/>
      <c r="P78" s="71"/>
      <c r="Q78" s="71"/>
      <c r="R78" s="71"/>
      <c r="S78" s="71"/>
      <c r="T78" s="71"/>
      <c r="U78" s="71"/>
      <c r="V78" s="71"/>
      <c r="W78" s="71"/>
      <c r="X78" s="71"/>
      <c r="Y78" s="71"/>
      <c r="Z78" s="87"/>
      <c r="AA78" s="88"/>
      <c r="AB78" s="88"/>
      <c r="AC78" s="88"/>
      <c r="AD78" s="88"/>
      <c r="AE78" s="88"/>
      <c r="AF78" s="88"/>
      <c r="AG78" s="88"/>
      <c r="AH78" s="88"/>
      <c r="AI78" s="88"/>
      <c r="AJ78" s="88"/>
      <c r="AK78" s="88"/>
      <c r="AL78" s="88"/>
      <c r="AM78" s="88"/>
      <c r="AN78" s="89"/>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64" ht="49.5" customHeight="1">
      <c r="A79" s="72" t="s">
        <v>62</v>
      </c>
      <c r="B79" s="72"/>
      <c r="C79" s="72"/>
      <c r="D79" s="67" t="s">
        <v>31</v>
      </c>
      <c r="E79" s="67"/>
      <c r="F79" s="67"/>
      <c r="G79" s="67"/>
      <c r="H79" s="67"/>
      <c r="I79" s="67"/>
      <c r="J79" s="67"/>
      <c r="K79" s="67"/>
      <c r="L79" s="67"/>
      <c r="M79" s="67"/>
      <c r="N79" s="67"/>
      <c r="O79" s="67"/>
      <c r="P79" s="67"/>
      <c r="Q79" s="67"/>
      <c r="R79" s="67"/>
      <c r="S79" s="67"/>
      <c r="T79" s="67"/>
      <c r="U79" s="73" t="s">
        <v>129</v>
      </c>
      <c r="V79" s="74"/>
      <c r="W79" s="74"/>
      <c r="X79" s="74"/>
      <c r="Y79" s="75"/>
      <c r="Z79" s="67" t="s">
        <v>32</v>
      </c>
      <c r="AA79" s="67"/>
      <c r="AB79" s="67"/>
      <c r="AC79" s="67"/>
      <c r="AD79" s="67"/>
      <c r="AE79" s="67"/>
      <c r="AF79" s="67"/>
      <c r="AG79" s="67"/>
      <c r="AH79" s="67"/>
      <c r="AI79" s="67"/>
      <c r="AJ79" s="67"/>
      <c r="AK79" s="67"/>
      <c r="AL79" s="67"/>
      <c r="AM79" s="67"/>
      <c r="AN79" s="67"/>
      <c r="AO79" s="77">
        <v>20</v>
      </c>
      <c r="AP79" s="77"/>
      <c r="AQ79" s="77"/>
      <c r="AR79" s="77"/>
      <c r="AS79" s="77"/>
      <c r="AT79" s="77"/>
      <c r="AU79" s="77"/>
      <c r="AV79" s="77"/>
      <c r="AW79" s="77"/>
      <c r="AX79" s="77"/>
      <c r="AY79" s="77"/>
      <c r="AZ79" s="77"/>
      <c r="BA79" s="77"/>
      <c r="BB79" s="77"/>
      <c r="BC79" s="77"/>
      <c r="BD79" s="77"/>
      <c r="BE79" s="77">
        <f>AO79+AW79</f>
        <v>20</v>
      </c>
      <c r="BF79" s="77"/>
      <c r="BG79" s="77"/>
      <c r="BH79" s="77"/>
      <c r="BI79" s="77"/>
      <c r="BJ79" s="77"/>
      <c r="BK79" s="77"/>
      <c r="BL79" s="77"/>
    </row>
    <row r="80" spans="1:64" s="10" customFormat="1" ht="12.75" customHeight="1">
      <c r="A80" s="64">
        <v>4</v>
      </c>
      <c r="B80" s="65"/>
      <c r="C80" s="66"/>
      <c r="D80" s="71" t="s">
        <v>124</v>
      </c>
      <c r="E80" s="71"/>
      <c r="F80" s="71"/>
      <c r="G80" s="71"/>
      <c r="H80" s="71"/>
      <c r="I80" s="71"/>
      <c r="J80" s="71"/>
      <c r="K80" s="71"/>
      <c r="L80" s="71"/>
      <c r="M80" s="71"/>
      <c r="N80" s="71"/>
      <c r="O80" s="71"/>
      <c r="P80" s="71"/>
      <c r="Q80" s="71"/>
      <c r="R80" s="71"/>
      <c r="S80" s="71"/>
      <c r="T80" s="71"/>
      <c r="U80" s="71"/>
      <c r="V80" s="71"/>
      <c r="W80" s="71"/>
      <c r="X80" s="71"/>
      <c r="Y80" s="71"/>
      <c r="Z80" s="87"/>
      <c r="AA80" s="88"/>
      <c r="AB80" s="88"/>
      <c r="AC80" s="88"/>
      <c r="AD80" s="88"/>
      <c r="AE80" s="88"/>
      <c r="AF80" s="88"/>
      <c r="AG80" s="88"/>
      <c r="AH80" s="88"/>
      <c r="AI80" s="88"/>
      <c r="AJ80" s="88"/>
      <c r="AK80" s="88"/>
      <c r="AL80" s="88"/>
      <c r="AM80" s="88"/>
      <c r="AN80" s="89"/>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42" customHeight="1">
      <c r="A81" s="72" t="s">
        <v>65</v>
      </c>
      <c r="B81" s="72"/>
      <c r="C81" s="72"/>
      <c r="D81" s="67" t="s">
        <v>165</v>
      </c>
      <c r="E81" s="67"/>
      <c r="F81" s="67"/>
      <c r="G81" s="67"/>
      <c r="H81" s="67"/>
      <c r="I81" s="67"/>
      <c r="J81" s="67"/>
      <c r="K81" s="67"/>
      <c r="L81" s="67"/>
      <c r="M81" s="67"/>
      <c r="N81" s="67"/>
      <c r="O81" s="67"/>
      <c r="P81" s="67"/>
      <c r="Q81" s="67"/>
      <c r="R81" s="67"/>
      <c r="S81" s="67"/>
      <c r="T81" s="67"/>
      <c r="U81" s="67" t="s">
        <v>131</v>
      </c>
      <c r="V81" s="67"/>
      <c r="W81" s="67"/>
      <c r="X81" s="67"/>
      <c r="Y81" s="67"/>
      <c r="Z81" s="67" t="s">
        <v>172</v>
      </c>
      <c r="AA81" s="67"/>
      <c r="AB81" s="67"/>
      <c r="AC81" s="67"/>
      <c r="AD81" s="67"/>
      <c r="AE81" s="67"/>
      <c r="AF81" s="67"/>
      <c r="AG81" s="67"/>
      <c r="AH81" s="67"/>
      <c r="AI81" s="67"/>
      <c r="AJ81" s="67"/>
      <c r="AK81" s="67"/>
      <c r="AL81" s="67"/>
      <c r="AM81" s="67"/>
      <c r="AN81" s="67"/>
      <c r="AO81" s="77">
        <v>100</v>
      </c>
      <c r="AP81" s="77"/>
      <c r="AQ81" s="77"/>
      <c r="AR81" s="77"/>
      <c r="AS81" s="77"/>
      <c r="AT81" s="77"/>
      <c r="AU81" s="77"/>
      <c r="AV81" s="77"/>
      <c r="AW81" s="77"/>
      <c r="AX81" s="77"/>
      <c r="AY81" s="77"/>
      <c r="AZ81" s="77"/>
      <c r="BA81" s="77"/>
      <c r="BB81" s="77"/>
      <c r="BC81" s="77"/>
      <c r="BD81" s="77"/>
      <c r="BE81" s="77">
        <v>100</v>
      </c>
      <c r="BF81" s="77"/>
      <c r="BG81" s="77"/>
      <c r="BH81" s="77"/>
      <c r="BI81" s="77"/>
      <c r="BJ81" s="77"/>
      <c r="BK81" s="77"/>
      <c r="BL81" s="77"/>
    </row>
    <row r="82" spans="41:64" ht="7.5" customHeight="1">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59" ht="15.75" customHeight="1">
      <c r="A83" s="85" t="s">
        <v>132</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17"/>
      <c r="AC83" s="17"/>
      <c r="AD83" s="17"/>
      <c r="AE83" s="17"/>
      <c r="AF83" s="17"/>
      <c r="AG83" s="17"/>
      <c r="AH83" s="17"/>
      <c r="AI83" s="17"/>
      <c r="AJ83" s="17"/>
      <c r="AK83" s="17"/>
      <c r="AL83" s="17"/>
      <c r="AM83" s="17"/>
      <c r="AN83" s="18"/>
      <c r="AO83" s="86" t="s">
        <v>133</v>
      </c>
      <c r="AP83" s="86"/>
      <c r="AQ83" s="86"/>
      <c r="AR83" s="86"/>
      <c r="AS83" s="86"/>
      <c r="AT83" s="86"/>
      <c r="AU83" s="86"/>
      <c r="AV83" s="86"/>
      <c r="AW83" s="86"/>
      <c r="AX83" s="86"/>
      <c r="AY83" s="86"/>
      <c r="AZ83" s="86"/>
      <c r="BA83" s="86"/>
      <c r="BB83" s="86"/>
      <c r="BC83" s="86"/>
      <c r="BD83" s="86"/>
      <c r="BE83" s="86"/>
      <c r="BF83" s="86"/>
      <c r="BG83" s="86"/>
    </row>
    <row r="84" spans="24:59" ht="12.75">
      <c r="X84" s="19"/>
      <c r="Y84" s="19"/>
      <c r="Z84" s="19"/>
      <c r="AA84" s="19"/>
      <c r="AB84" s="91" t="s">
        <v>80</v>
      </c>
      <c r="AC84" s="91"/>
      <c r="AD84" s="91"/>
      <c r="AE84" s="91"/>
      <c r="AF84" s="91"/>
      <c r="AG84" s="91"/>
      <c r="AH84" s="91"/>
      <c r="AI84" s="91"/>
      <c r="AJ84" s="91"/>
      <c r="AK84" s="91"/>
      <c r="AL84" s="91"/>
      <c r="AM84" s="91"/>
      <c r="AO84" s="84" t="s">
        <v>116</v>
      </c>
      <c r="AP84" s="84"/>
      <c r="AQ84" s="84"/>
      <c r="AR84" s="84"/>
      <c r="AS84" s="84"/>
      <c r="AT84" s="84"/>
      <c r="AU84" s="84"/>
      <c r="AV84" s="84"/>
      <c r="AW84" s="84"/>
      <c r="AX84" s="84"/>
      <c r="AY84" s="84"/>
      <c r="AZ84" s="84"/>
      <c r="BA84" s="84"/>
      <c r="BB84" s="84"/>
      <c r="BC84" s="84"/>
      <c r="BD84" s="84"/>
      <c r="BE84" s="84"/>
      <c r="BF84" s="84"/>
      <c r="BG84" s="84"/>
    </row>
    <row r="85" spans="1:6" ht="15.75" customHeight="1">
      <c r="A85" s="108" t="s">
        <v>78</v>
      </c>
      <c r="B85" s="108"/>
      <c r="C85" s="108"/>
      <c r="D85" s="108"/>
      <c r="E85" s="108"/>
      <c r="F85" s="108"/>
    </row>
    <row r="86" spans="1:46" ht="12.75" customHeight="1">
      <c r="A86" s="90" t="s">
        <v>175</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25"/>
      <c r="AC86" s="25"/>
      <c r="AD86" s="25"/>
      <c r="AE86" s="25"/>
      <c r="AF86" s="25"/>
      <c r="AG86" s="25"/>
      <c r="AH86" s="25"/>
      <c r="AI86" s="25"/>
      <c r="AJ86" s="25"/>
      <c r="AK86" s="25"/>
      <c r="AL86" s="25"/>
      <c r="AM86" s="25"/>
      <c r="AN86" s="25"/>
      <c r="AO86" s="25"/>
      <c r="AP86" s="25"/>
      <c r="AQ86" s="25"/>
      <c r="AR86" s="25"/>
      <c r="AS86" s="25"/>
      <c r="AT86" s="26"/>
    </row>
    <row r="87" spans="1:45" ht="12.75">
      <c r="A87" s="23" t="s">
        <v>112</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4"/>
      <c r="AC87" s="24"/>
      <c r="AD87" s="24"/>
      <c r="AE87" s="24"/>
      <c r="AF87" s="24"/>
      <c r="AG87" s="24"/>
      <c r="AH87" s="24"/>
      <c r="AI87" s="24"/>
      <c r="AJ87" s="24"/>
      <c r="AK87" s="24"/>
      <c r="AL87" s="24"/>
      <c r="AM87" s="24"/>
      <c r="AN87" s="24"/>
      <c r="AO87" s="24"/>
      <c r="AP87" s="24"/>
      <c r="AQ87" s="24"/>
      <c r="AR87" s="24"/>
      <c r="AS87" s="24"/>
    </row>
    <row r="88" spans="1:45" ht="12"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row>
    <row r="89" spans="1:59" ht="15" customHeight="1">
      <c r="A89" s="94" t="s">
        <v>176</v>
      </c>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17"/>
      <c r="AC89" s="17"/>
      <c r="AD89" s="17"/>
      <c r="AE89" s="17"/>
      <c r="AF89" s="17"/>
      <c r="AG89" s="17"/>
      <c r="AH89" s="17"/>
      <c r="AI89" s="17"/>
      <c r="AJ89" s="17"/>
      <c r="AK89" s="17"/>
      <c r="AL89" s="17"/>
      <c r="AM89" s="17"/>
      <c r="AN89" s="18"/>
      <c r="AO89" s="86" t="s">
        <v>125</v>
      </c>
      <c r="AP89" s="86"/>
      <c r="AQ89" s="86"/>
      <c r="AR89" s="86"/>
      <c r="AS89" s="86"/>
      <c r="AT89" s="86"/>
      <c r="AU89" s="86"/>
      <c r="AV89" s="86"/>
      <c r="AW89" s="86"/>
      <c r="AX89" s="86"/>
      <c r="AY89" s="86"/>
      <c r="AZ89" s="86"/>
      <c r="BA89" s="86"/>
      <c r="BB89" s="86"/>
      <c r="BC89" s="86"/>
      <c r="BD89" s="86"/>
      <c r="BE89" s="86"/>
      <c r="BF89" s="86"/>
      <c r="BG89" s="86"/>
    </row>
    <row r="90" spans="24:59" ht="12.75">
      <c r="X90" s="19"/>
      <c r="Y90" s="19"/>
      <c r="Z90" s="19"/>
      <c r="AA90" s="19"/>
      <c r="AB90" s="19"/>
      <c r="AC90" s="19"/>
      <c r="AD90" s="19"/>
      <c r="AE90" s="19"/>
      <c r="AF90" s="19"/>
      <c r="AG90" s="19" t="s">
        <v>80</v>
      </c>
      <c r="AH90" s="19"/>
      <c r="AI90" s="19"/>
      <c r="AJ90" s="19"/>
      <c r="AK90" s="19"/>
      <c r="AL90" s="19"/>
      <c r="AM90" s="19"/>
      <c r="AO90" s="84" t="s">
        <v>116</v>
      </c>
      <c r="AP90" s="84"/>
      <c r="AQ90" s="84"/>
      <c r="AR90" s="84"/>
      <c r="AS90" s="84"/>
      <c r="AT90" s="84"/>
      <c r="AU90" s="84"/>
      <c r="AV90" s="84"/>
      <c r="AW90" s="84"/>
      <c r="AX90" s="84"/>
      <c r="AY90" s="84"/>
      <c r="AZ90" s="84"/>
      <c r="BA90" s="84"/>
      <c r="BB90" s="84"/>
      <c r="BC90" s="84"/>
      <c r="BD90" s="84"/>
      <c r="BE90" s="84"/>
      <c r="BF90" s="84"/>
      <c r="BG90" s="84"/>
    </row>
    <row r="91" spans="1:8" ht="12.75">
      <c r="A91" s="92"/>
      <c r="B91" s="93"/>
      <c r="C91" s="93"/>
      <c r="D91" s="93"/>
      <c r="E91" s="93"/>
      <c r="F91" s="93"/>
      <c r="G91" s="93"/>
      <c r="H91" s="93"/>
    </row>
    <row r="92" spans="1:17" ht="12.75">
      <c r="A92" s="84" t="s">
        <v>110</v>
      </c>
      <c r="B92" s="84"/>
      <c r="C92" s="84"/>
      <c r="D92" s="84"/>
      <c r="E92" s="84"/>
      <c r="F92" s="84"/>
      <c r="G92" s="84"/>
      <c r="H92" s="84"/>
      <c r="I92" s="20"/>
      <c r="J92" s="20"/>
      <c r="K92" s="20"/>
      <c r="L92" s="20"/>
      <c r="M92" s="20"/>
      <c r="N92" s="20"/>
      <c r="O92" s="20"/>
      <c r="P92" s="20"/>
      <c r="Q92" s="20"/>
    </row>
    <row r="93" ht="12.75">
      <c r="A93" s="22" t="s">
        <v>111</v>
      </c>
    </row>
  </sheetData>
  <sheetProtection/>
  <mergeCells count="359">
    <mergeCell ref="Z61:AN61"/>
    <mergeCell ref="BE55:BL55"/>
    <mergeCell ref="BE58:BL58"/>
    <mergeCell ref="AO57:AV57"/>
    <mergeCell ref="BE57:BL57"/>
    <mergeCell ref="BE56:BL56"/>
    <mergeCell ref="AO56:AV56"/>
    <mergeCell ref="AW57:BD57"/>
    <mergeCell ref="AW56:BD56"/>
    <mergeCell ref="U58:Y58"/>
    <mergeCell ref="Z58:AN58"/>
    <mergeCell ref="A58:C58"/>
    <mergeCell ref="AW58:BD58"/>
    <mergeCell ref="A61:C61"/>
    <mergeCell ref="D61:T61"/>
    <mergeCell ref="U61:Y61"/>
    <mergeCell ref="A60:C60"/>
    <mergeCell ref="A59:C59"/>
    <mergeCell ref="U60:Y60"/>
    <mergeCell ref="D60:T60"/>
    <mergeCell ref="Z60:AN60"/>
    <mergeCell ref="Z59:AN59"/>
    <mergeCell ref="D59:T59"/>
    <mergeCell ref="U59:Y59"/>
    <mergeCell ref="A56:C56"/>
    <mergeCell ref="D56:T56"/>
    <mergeCell ref="U56:Y56"/>
    <mergeCell ref="Z56:AN56"/>
    <mergeCell ref="D68:T68"/>
    <mergeCell ref="A68:C68"/>
    <mergeCell ref="A63:C63"/>
    <mergeCell ref="D64:T64"/>
    <mergeCell ref="D63:T63"/>
    <mergeCell ref="A66:C66"/>
    <mergeCell ref="D66:T66"/>
    <mergeCell ref="A65:C65"/>
    <mergeCell ref="D67:T67"/>
    <mergeCell ref="D49:T49"/>
    <mergeCell ref="AW54:BD54"/>
    <mergeCell ref="BE63:BL63"/>
    <mergeCell ref="D52:T52"/>
    <mergeCell ref="D50:T50"/>
    <mergeCell ref="D62:T62"/>
    <mergeCell ref="U62:Y62"/>
    <mergeCell ref="D55:T55"/>
    <mergeCell ref="BE59:BL59"/>
    <mergeCell ref="BE54:BL54"/>
    <mergeCell ref="U49:Y49"/>
    <mergeCell ref="BE50:BL50"/>
    <mergeCell ref="U50:Y50"/>
    <mergeCell ref="Z50:AN50"/>
    <mergeCell ref="L14:Y14"/>
    <mergeCell ref="BE52:BL52"/>
    <mergeCell ref="BD40:BL40"/>
    <mergeCell ref="AU40:BC40"/>
    <mergeCell ref="BE49:BL49"/>
    <mergeCell ref="AU45:BC45"/>
    <mergeCell ref="AW48:BD48"/>
    <mergeCell ref="BD43:BL43"/>
    <mergeCell ref="BD45:BL45"/>
    <mergeCell ref="BD44:BL44"/>
    <mergeCell ref="G31:BL31"/>
    <mergeCell ref="A28:F28"/>
    <mergeCell ref="G28:BL28"/>
    <mergeCell ref="A29:F29"/>
    <mergeCell ref="BE72:BL72"/>
    <mergeCell ref="AW70:BD70"/>
    <mergeCell ref="BE70:BL70"/>
    <mergeCell ref="AO66:AV66"/>
    <mergeCell ref="AW66:BD66"/>
    <mergeCell ref="BE66:BL66"/>
    <mergeCell ref="BE71:BL71"/>
    <mergeCell ref="BE68:BL68"/>
    <mergeCell ref="BE67:BL67"/>
    <mergeCell ref="AW69:BD69"/>
    <mergeCell ref="BE60:BL60"/>
    <mergeCell ref="AW63:BD63"/>
    <mergeCell ref="AW62:BD62"/>
    <mergeCell ref="AW64:BD64"/>
    <mergeCell ref="BE64:BL64"/>
    <mergeCell ref="BE61:BL61"/>
    <mergeCell ref="BE78:BL78"/>
    <mergeCell ref="AO81:AV81"/>
    <mergeCell ref="AW81:BD81"/>
    <mergeCell ref="BE81:BL81"/>
    <mergeCell ref="BE79:BL79"/>
    <mergeCell ref="AO79:AV79"/>
    <mergeCell ref="AO80:AV80"/>
    <mergeCell ref="BE80:BL80"/>
    <mergeCell ref="AW79:BD79"/>
    <mergeCell ref="AW78:BD78"/>
    <mergeCell ref="Z79:AN79"/>
    <mergeCell ref="AW80:BD80"/>
    <mergeCell ref="AO70:AV70"/>
    <mergeCell ref="AO78:AV78"/>
    <mergeCell ref="Z75:AN75"/>
    <mergeCell ref="Z76:AN76"/>
    <mergeCell ref="Z71:AN71"/>
    <mergeCell ref="Z74:AN74"/>
    <mergeCell ref="Z73:AN73"/>
    <mergeCell ref="Z72:AN72"/>
    <mergeCell ref="Z78:AN78"/>
    <mergeCell ref="U79:Y79"/>
    <mergeCell ref="U81:Y81"/>
    <mergeCell ref="U54:Y54"/>
    <mergeCell ref="U80:Y80"/>
    <mergeCell ref="U64:Y64"/>
    <mergeCell ref="U78:Y78"/>
    <mergeCell ref="U63:Y63"/>
    <mergeCell ref="U66:Y66"/>
    <mergeCell ref="U55:Y55"/>
    <mergeCell ref="U68:Y68"/>
    <mergeCell ref="Z70:AN70"/>
    <mergeCell ref="U76:Y76"/>
    <mergeCell ref="AO72:AV72"/>
    <mergeCell ref="AO73:AV73"/>
    <mergeCell ref="AO71:AV71"/>
    <mergeCell ref="U74:Y74"/>
    <mergeCell ref="U70:Y70"/>
    <mergeCell ref="AO68:AV68"/>
    <mergeCell ref="U71:Y71"/>
    <mergeCell ref="AO69:AV69"/>
    <mergeCell ref="Z66:AN66"/>
    <mergeCell ref="AW65:BD65"/>
    <mergeCell ref="AO67:AV67"/>
    <mergeCell ref="Z69:AN69"/>
    <mergeCell ref="AW68:BD68"/>
    <mergeCell ref="BE65:BL65"/>
    <mergeCell ref="AW61:BD61"/>
    <mergeCell ref="BE62:BL62"/>
    <mergeCell ref="BE69:BL69"/>
    <mergeCell ref="BE53:BL53"/>
    <mergeCell ref="Z65:AN65"/>
    <mergeCell ref="Z67:AN67"/>
    <mergeCell ref="U67:Y67"/>
    <mergeCell ref="AW67:BD67"/>
    <mergeCell ref="Z57:AN57"/>
    <mergeCell ref="Z55:AN55"/>
    <mergeCell ref="Z62:AN62"/>
    <mergeCell ref="U65:Y65"/>
    <mergeCell ref="AO62:AV62"/>
    <mergeCell ref="Z54:AN54"/>
    <mergeCell ref="Z68:AN68"/>
    <mergeCell ref="AO65:AV65"/>
    <mergeCell ref="AO54:AV54"/>
    <mergeCell ref="AO63:AV63"/>
    <mergeCell ref="Z64:AN64"/>
    <mergeCell ref="AO60:AV60"/>
    <mergeCell ref="AO64:AV64"/>
    <mergeCell ref="Z63:AN63"/>
    <mergeCell ref="AO61:AV61"/>
    <mergeCell ref="AW59:BD59"/>
    <mergeCell ref="AO50:AV50"/>
    <mergeCell ref="AW53:BD53"/>
    <mergeCell ref="AO52:AV52"/>
    <mergeCell ref="AO51:AV51"/>
    <mergeCell ref="AO58:AV58"/>
    <mergeCell ref="AO59:AV59"/>
    <mergeCell ref="A53:C53"/>
    <mergeCell ref="U51:Y51"/>
    <mergeCell ref="D51:T51"/>
    <mergeCell ref="A54:C54"/>
    <mergeCell ref="A51:C51"/>
    <mergeCell ref="U53:Y53"/>
    <mergeCell ref="D53:T53"/>
    <mergeCell ref="D54:T54"/>
    <mergeCell ref="U52:Y52"/>
    <mergeCell ref="A52:C52"/>
    <mergeCell ref="AO1:BL1"/>
    <mergeCell ref="A41:BL41"/>
    <mergeCell ref="U16:AD16"/>
    <mergeCell ref="AE16:AR16"/>
    <mergeCell ref="D14:J14"/>
    <mergeCell ref="BD38:BL38"/>
    <mergeCell ref="A14:B14"/>
    <mergeCell ref="A22:F22"/>
    <mergeCell ref="G22:BL22"/>
    <mergeCell ref="L11:BL11"/>
    <mergeCell ref="A50:C50"/>
    <mergeCell ref="D15:J15"/>
    <mergeCell ref="L15:AB15"/>
    <mergeCell ref="A40:C40"/>
    <mergeCell ref="A32:AZ32"/>
    <mergeCell ref="A37:C37"/>
    <mergeCell ref="G21:BL21"/>
    <mergeCell ref="A17:H17"/>
    <mergeCell ref="I17:S17"/>
    <mergeCell ref="A18:BL18"/>
    <mergeCell ref="BE51:BL51"/>
    <mergeCell ref="AW51:BD51"/>
    <mergeCell ref="A33:BK33"/>
    <mergeCell ref="AK36:AT36"/>
    <mergeCell ref="BD46:BL46"/>
    <mergeCell ref="D38:AJ38"/>
    <mergeCell ref="D37:AJ37"/>
    <mergeCell ref="AK39:AT39"/>
    <mergeCell ref="AU39:BC39"/>
    <mergeCell ref="D45:AJ45"/>
    <mergeCell ref="AW75:BD75"/>
    <mergeCell ref="AW72:BD72"/>
    <mergeCell ref="Z49:AN49"/>
    <mergeCell ref="AK46:AT46"/>
    <mergeCell ref="Z48:AN48"/>
    <mergeCell ref="AW50:BD50"/>
    <mergeCell ref="AW52:BD52"/>
    <mergeCell ref="Z53:AN53"/>
    <mergeCell ref="Z52:AN52"/>
    <mergeCell ref="AO53:AV53"/>
    <mergeCell ref="A39:C39"/>
    <mergeCell ref="D39:AJ39"/>
    <mergeCell ref="L13:BL13"/>
    <mergeCell ref="BD39:BL39"/>
    <mergeCell ref="AC15:BL15"/>
    <mergeCell ref="A16:T16"/>
    <mergeCell ref="AS16:BC16"/>
    <mergeCell ref="T17:W17"/>
    <mergeCell ref="Z14:BL14"/>
    <mergeCell ref="A31:F31"/>
    <mergeCell ref="A12:B12"/>
    <mergeCell ref="D13:J13"/>
    <mergeCell ref="L12:BL12"/>
    <mergeCell ref="D11:J11"/>
    <mergeCell ref="D12:J12"/>
    <mergeCell ref="AO6:BF6"/>
    <mergeCell ref="A8:BL8"/>
    <mergeCell ref="A9:BL9"/>
    <mergeCell ref="A10:B10"/>
    <mergeCell ref="L10:BL10"/>
    <mergeCell ref="D10:J10"/>
    <mergeCell ref="AO2:BL2"/>
    <mergeCell ref="AO3:BL3"/>
    <mergeCell ref="AO4:BL4"/>
    <mergeCell ref="AO5:BL5"/>
    <mergeCell ref="D69:T69"/>
    <mergeCell ref="D77:T77"/>
    <mergeCell ref="A47:BL47"/>
    <mergeCell ref="AO48:AV48"/>
    <mergeCell ref="AW71:BD71"/>
    <mergeCell ref="AO76:AV76"/>
    <mergeCell ref="AW76:BD76"/>
    <mergeCell ref="AW73:BD73"/>
    <mergeCell ref="AO74:AV74"/>
    <mergeCell ref="AW74:BD74"/>
    <mergeCell ref="BE48:BL48"/>
    <mergeCell ref="D40:AJ40"/>
    <mergeCell ref="AU46:BC46"/>
    <mergeCell ref="U48:Y48"/>
    <mergeCell ref="D48:T48"/>
    <mergeCell ref="D46:AJ46"/>
    <mergeCell ref="D43:AJ43"/>
    <mergeCell ref="AK43:AT43"/>
    <mergeCell ref="AU43:BC43"/>
    <mergeCell ref="A42:BK42"/>
    <mergeCell ref="D76:T76"/>
    <mergeCell ref="A73:C73"/>
    <mergeCell ref="A75:C75"/>
    <mergeCell ref="D75:T75"/>
    <mergeCell ref="A19:BL19"/>
    <mergeCell ref="A21:F21"/>
    <mergeCell ref="BD16:BL16"/>
    <mergeCell ref="A26:BL26"/>
    <mergeCell ref="A25:BL25"/>
    <mergeCell ref="G24:BL24"/>
    <mergeCell ref="A20:BL20"/>
    <mergeCell ref="A23:F23"/>
    <mergeCell ref="G23:BL23"/>
    <mergeCell ref="A83:AA83"/>
    <mergeCell ref="D80:T80"/>
    <mergeCell ref="D81:T81"/>
    <mergeCell ref="D78:T78"/>
    <mergeCell ref="A79:C79"/>
    <mergeCell ref="D79:T79"/>
    <mergeCell ref="Z81:AN81"/>
    <mergeCell ref="Z80:AN80"/>
    <mergeCell ref="A80:C80"/>
    <mergeCell ref="A81:C81"/>
    <mergeCell ref="A92:H92"/>
    <mergeCell ref="A91:H91"/>
    <mergeCell ref="AO89:BG89"/>
    <mergeCell ref="A89:AA89"/>
    <mergeCell ref="AO90:BG90"/>
    <mergeCell ref="BD36:BL36"/>
    <mergeCell ref="AK45:AT45"/>
    <mergeCell ref="AO84:BG84"/>
    <mergeCell ref="A86:AA86"/>
    <mergeCell ref="A85:F85"/>
    <mergeCell ref="AO83:BG83"/>
    <mergeCell ref="Z51:AN51"/>
    <mergeCell ref="AB84:AM84"/>
    <mergeCell ref="A78:C78"/>
    <mergeCell ref="U69:Y69"/>
    <mergeCell ref="AU37:BC37"/>
    <mergeCell ref="BD37:BL37"/>
    <mergeCell ref="BE73:BL73"/>
    <mergeCell ref="D34:AJ35"/>
    <mergeCell ref="AU34:BC35"/>
    <mergeCell ref="AU36:BC36"/>
    <mergeCell ref="D36:AJ36"/>
    <mergeCell ref="AK34:AT35"/>
    <mergeCell ref="D44:AJ44"/>
    <mergeCell ref="D65:T65"/>
    <mergeCell ref="AU44:BC44"/>
    <mergeCell ref="AO49:AV49"/>
    <mergeCell ref="AK38:AT38"/>
    <mergeCell ref="AU38:BC38"/>
    <mergeCell ref="AK44:AT44"/>
    <mergeCell ref="AW49:BD49"/>
    <mergeCell ref="AK40:AT40"/>
    <mergeCell ref="D57:T57"/>
    <mergeCell ref="U57:Y57"/>
    <mergeCell ref="AW55:BD55"/>
    <mergeCell ref="A67:C67"/>
    <mergeCell ref="A55:C55"/>
    <mergeCell ref="A57:C57"/>
    <mergeCell ref="A64:C64"/>
    <mergeCell ref="A62:C62"/>
    <mergeCell ref="AO55:AV55"/>
    <mergeCell ref="AW60:BD60"/>
    <mergeCell ref="D58:T58"/>
    <mergeCell ref="A77:C77"/>
    <mergeCell ref="A71:C71"/>
    <mergeCell ref="D71:T71"/>
    <mergeCell ref="D72:T72"/>
    <mergeCell ref="A69:C69"/>
    <mergeCell ref="A72:C72"/>
    <mergeCell ref="A70:C70"/>
    <mergeCell ref="D70:T70"/>
    <mergeCell ref="A76:C76"/>
    <mergeCell ref="U73:Y73"/>
    <mergeCell ref="A74:C74"/>
    <mergeCell ref="D74:T74"/>
    <mergeCell ref="U75:Y75"/>
    <mergeCell ref="D73:T73"/>
    <mergeCell ref="U72:Y72"/>
    <mergeCell ref="BE77:BL77"/>
    <mergeCell ref="AW77:BD77"/>
    <mergeCell ref="U77:Y77"/>
    <mergeCell ref="Z77:AN77"/>
    <mergeCell ref="AO77:AV77"/>
    <mergeCell ref="BE75:BL75"/>
    <mergeCell ref="BE76:BL76"/>
    <mergeCell ref="AO75:AV75"/>
    <mergeCell ref="BE74:BL74"/>
    <mergeCell ref="A36:C36"/>
    <mergeCell ref="A34:C35"/>
    <mergeCell ref="A24:F24"/>
    <mergeCell ref="A38:C38"/>
    <mergeCell ref="A27:BL27"/>
    <mergeCell ref="A30:F30"/>
    <mergeCell ref="G30:BL30"/>
    <mergeCell ref="G29:BL29"/>
    <mergeCell ref="BD34:BL35"/>
    <mergeCell ref="AK37:AT37"/>
    <mergeCell ref="A43:C43"/>
    <mergeCell ref="A48:C48"/>
    <mergeCell ref="A49:C49"/>
    <mergeCell ref="A45:C45"/>
    <mergeCell ref="A46:C46"/>
    <mergeCell ref="A44:C44"/>
  </mergeCells>
  <conditionalFormatting sqref="D52:D53 D79 Z52:Z53 D69 Z56 Z71">
    <cfRule type="cellIs" priority="1" dxfId="0" operator="equal" stopIfTrue="1">
      <formula>$D51</formula>
    </cfRule>
  </conditionalFormatting>
  <conditionalFormatting sqref="Z62 D62">
    <cfRule type="cellIs" priority="2" dxfId="0" operator="equal" stopIfTrue="1">
      <formula>$D54</formula>
    </cfRule>
  </conditionalFormatting>
  <conditionalFormatting sqref="D55 Z64 D77">
    <cfRule type="cellIs" priority="3" dxfId="0" operator="equal" stopIfTrue="1">
      <formula>$D46</formula>
    </cfRule>
  </conditionalFormatting>
  <conditionalFormatting sqref="Z69">
    <cfRule type="cellIs" priority="4" dxfId="0" operator="equal" stopIfTrue="1">
      <formula>$D62</formula>
    </cfRule>
  </conditionalFormatting>
  <conditionalFormatting sqref="D68 Z76 D76 D72:D73">
    <cfRule type="cellIs" priority="5" dxfId="0" operator="equal" stopIfTrue="1">
      <formula>$D57</formula>
    </cfRule>
  </conditionalFormatting>
  <conditionalFormatting sqref="D63 D81">
    <cfRule type="cellIs" priority="6" dxfId="0" operator="equal" stopIfTrue="1">
      <formula>$D51</formula>
    </cfRule>
  </conditionalFormatting>
  <conditionalFormatting sqref="D67 Z72:Z73">
    <cfRule type="cellIs" priority="7" dxfId="0" operator="equal" stopIfTrue="1">
      <formula>$D65</formula>
    </cfRule>
  </conditionalFormatting>
  <conditionalFormatting sqref="Z68 Z79 Z81 Z75:Z77">
    <cfRule type="cellIs" priority="8" dxfId="0" operator="equal" stopIfTrue="1">
      <formula>#REF!</formula>
    </cfRule>
  </conditionalFormatting>
  <conditionalFormatting sqref="D80 D66">
    <cfRule type="cellIs" priority="9" dxfId="0" operator="equal" stopIfTrue="1">
      <formula>#REF!</formula>
    </cfRule>
  </conditionalFormatting>
  <conditionalFormatting sqref="U80 D78 U78 U63 U66">
    <cfRule type="cellIs" priority="10" dxfId="0" operator="equal" stopIfTrue="1">
      <formula>#REF!</formula>
    </cfRule>
  </conditionalFormatting>
  <conditionalFormatting sqref="Z81 Z68">
    <cfRule type="cellIs" priority="11" dxfId="0" operator="equal" stopIfTrue="1">
      <formula>#REF!</formula>
    </cfRule>
  </conditionalFormatting>
  <conditionalFormatting sqref="D71">
    <cfRule type="cellIs" priority="12" dxfId="0" operator="equal" stopIfTrue="1">
      <formula>#REF!</formula>
    </cfRule>
  </conditionalFormatting>
  <conditionalFormatting sqref="Z65 D51 D54 Z54 D40 D65 D70 D74 Z74">
    <cfRule type="cellIs" priority="13" dxfId="0" operator="equal" stopIfTrue="1">
      <formula>#REF!</formula>
    </cfRule>
  </conditionalFormatting>
  <conditionalFormatting sqref="Z75">
    <cfRule type="cellIs" priority="14" dxfId="0" operator="equal" stopIfTrue="1">
      <formula>#REF!</formula>
    </cfRule>
  </conditionalFormatting>
  <conditionalFormatting sqref="D64 D38:D39 D50">
    <cfRule type="cellIs" priority="15" dxfId="0" operator="equal" stopIfTrue="1">
      <formula>#REF!</formula>
    </cfRule>
  </conditionalFormatting>
  <conditionalFormatting sqref="D56:D61 Z55 Z57:Z61">
    <cfRule type="cellIs" priority="16" dxfId="0" operator="equal" stopIfTrue="1">
      <formula>#REF!</formula>
    </cfRule>
  </conditionalFormatting>
  <conditionalFormatting sqref="A45 A50:A81">
    <cfRule type="cellIs" priority="17" dxfId="0" operator="equal" stopIfTrue="1">
      <formula>0</formula>
    </cfRule>
  </conditionalFormatting>
  <conditionalFormatting sqref="D37">
    <cfRule type="cellIs" priority="18" dxfId="0" operator="equal" stopIfTrue="1">
      <formula>#REF!</formula>
    </cfRule>
  </conditionalFormatting>
  <conditionalFormatting sqref="Z79 D75 Z77">
    <cfRule type="cellIs" priority="19" dxfId="0" operator="equal" stopIfTrue="1">
      <formula>$D65</formula>
    </cfRule>
  </conditionalFormatting>
  <printOptions/>
  <pageMargins left="0.59" right="0.31496062992125984" top="0.3937007874015748" bottom="0.3937007874015748" header="0" footer="0"/>
  <pageSetup fitToHeight="999" horizontalDpi="600" verticalDpi="600" orientation="landscape" paperSize="9" scale="71" r:id="rId1"/>
  <rowBreaks count="2" manualBreakCount="2">
    <brk id="40" max="63" man="1"/>
    <brk id="74" max="63" man="1"/>
  </rowBreaks>
</worksheet>
</file>

<file path=xl/worksheets/sheet7.xml><?xml version="1.0" encoding="utf-8"?>
<worksheet xmlns="http://schemas.openxmlformats.org/spreadsheetml/2006/main" xmlns:r="http://schemas.openxmlformats.org/officeDocument/2006/relationships">
  <dimension ref="A1:BL63"/>
  <sheetViews>
    <sheetView view="pageBreakPreview" zoomScaleSheetLayoutView="100" zoomScalePageLayoutView="0" workbookViewId="0" topLeftCell="A1">
      <selection activeCell="AO6" sqref="AO6:BF6"/>
    </sheetView>
  </sheetViews>
  <sheetFormatPr defaultColWidth="8.875" defaultRowHeight="12.75"/>
  <cols>
    <col min="1" max="54" width="2.875" style="27" customWidth="1"/>
    <col min="55" max="55" width="3.625" style="27" customWidth="1"/>
    <col min="56" max="65" width="2.875" style="27" customWidth="1"/>
    <col min="66" max="77" width="3.00390625" style="27" customWidth="1"/>
    <col min="78" max="78" width="4.625" style="27" customWidth="1"/>
    <col min="79" max="79" width="5.25390625" style="27" hidden="1" customWidth="1"/>
    <col min="80" max="16384" width="8.875" style="27" customWidth="1"/>
  </cols>
  <sheetData>
    <row r="1" spans="1:64" ht="3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10" t="s">
        <v>99</v>
      </c>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1:64" ht="15.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95" t="s">
        <v>72</v>
      </c>
      <c r="AP2" s="95"/>
      <c r="AQ2" s="95"/>
      <c r="AR2" s="95"/>
      <c r="AS2" s="95"/>
      <c r="AT2" s="95"/>
      <c r="AU2" s="95"/>
      <c r="AV2" s="95"/>
      <c r="AW2" s="95"/>
      <c r="AX2" s="95"/>
      <c r="AY2" s="95"/>
      <c r="AZ2" s="95"/>
      <c r="BA2" s="95"/>
      <c r="BB2" s="95"/>
      <c r="BC2" s="95"/>
      <c r="BD2" s="95"/>
      <c r="BE2" s="95"/>
      <c r="BF2" s="95"/>
      <c r="BG2" s="95"/>
      <c r="BH2" s="95"/>
      <c r="BI2" s="95"/>
      <c r="BJ2" s="95"/>
      <c r="BK2" s="95"/>
      <c r="BL2" s="95"/>
    </row>
    <row r="3" spans="1:64"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95" t="s">
        <v>128</v>
      </c>
      <c r="AP3" s="95"/>
      <c r="AQ3" s="95"/>
      <c r="AR3" s="95"/>
      <c r="AS3" s="95"/>
      <c r="AT3" s="95"/>
      <c r="AU3" s="95"/>
      <c r="AV3" s="95"/>
      <c r="AW3" s="95"/>
      <c r="AX3" s="95"/>
      <c r="AY3" s="95"/>
      <c r="AZ3" s="95"/>
      <c r="BA3" s="95"/>
      <c r="BB3" s="95"/>
      <c r="BC3" s="95"/>
      <c r="BD3" s="95"/>
      <c r="BE3" s="95"/>
      <c r="BF3" s="95"/>
      <c r="BG3" s="95"/>
      <c r="BH3" s="95"/>
      <c r="BI3" s="95"/>
      <c r="BJ3" s="95"/>
      <c r="BK3" s="95"/>
      <c r="BL3" s="95"/>
    </row>
    <row r="4" spans="1:64"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90" t="s">
        <v>134</v>
      </c>
      <c r="AP4" s="90"/>
      <c r="AQ4" s="90"/>
      <c r="AR4" s="90"/>
      <c r="AS4" s="90"/>
      <c r="AT4" s="90"/>
      <c r="AU4" s="90"/>
      <c r="AV4" s="90"/>
      <c r="AW4" s="90"/>
      <c r="AX4" s="90"/>
      <c r="AY4" s="90"/>
      <c r="AZ4" s="90"/>
      <c r="BA4" s="90"/>
      <c r="BB4" s="90"/>
      <c r="BC4" s="90"/>
      <c r="BD4" s="90"/>
      <c r="BE4" s="90"/>
      <c r="BF4" s="90"/>
      <c r="BG4" s="90"/>
      <c r="BH4" s="90"/>
      <c r="BI4" s="90"/>
      <c r="BJ4" s="90"/>
      <c r="BK4" s="90"/>
      <c r="BL4" s="90"/>
    </row>
    <row r="5" spans="1:64"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96" t="s">
        <v>86</v>
      </c>
      <c r="AP5" s="96"/>
      <c r="AQ5" s="96"/>
      <c r="AR5" s="96"/>
      <c r="AS5" s="96"/>
      <c r="AT5" s="96"/>
      <c r="AU5" s="96"/>
      <c r="AV5" s="96"/>
      <c r="AW5" s="96"/>
      <c r="AX5" s="96"/>
      <c r="AY5" s="96"/>
      <c r="AZ5" s="96"/>
      <c r="BA5" s="96"/>
      <c r="BB5" s="96"/>
      <c r="BC5" s="96"/>
      <c r="BD5" s="96"/>
      <c r="BE5" s="96"/>
      <c r="BF5" s="96"/>
      <c r="BG5" s="96"/>
      <c r="BH5" s="96"/>
      <c r="BI5" s="96"/>
      <c r="BJ5" s="96"/>
      <c r="BK5" s="96"/>
      <c r="BL5" s="96"/>
    </row>
    <row r="6" spans="1:64" ht="20.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02" t="s">
        <v>390</v>
      </c>
      <c r="AP6" s="103"/>
      <c r="AQ6" s="103"/>
      <c r="AR6" s="103"/>
      <c r="AS6" s="103"/>
      <c r="AT6" s="103"/>
      <c r="AU6" s="103"/>
      <c r="AV6" s="103"/>
      <c r="AW6" s="103"/>
      <c r="AX6" s="103"/>
      <c r="AY6" s="103"/>
      <c r="AZ6" s="103"/>
      <c r="BA6" s="103"/>
      <c r="BB6" s="103"/>
      <c r="BC6" s="103"/>
      <c r="BD6" s="103"/>
      <c r="BE6" s="103"/>
      <c r="BF6" s="103"/>
      <c r="BG6" s="1"/>
      <c r="BH6" s="1"/>
      <c r="BI6" s="1"/>
      <c r="BJ6" s="1"/>
      <c r="BK6" s="1"/>
      <c r="BL6" s="1"/>
    </row>
    <row r="7" spans="1:64" ht="9"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75" customHeight="1">
      <c r="A8" s="104" t="s">
        <v>87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18.75" customHeight="1">
      <c r="A9" s="104" t="s">
        <v>127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8.75" customHeight="1">
      <c r="A10" s="105" t="s">
        <v>117</v>
      </c>
      <c r="B10" s="105"/>
      <c r="C10" s="3"/>
      <c r="D10" s="99" t="s">
        <v>135</v>
      </c>
      <c r="E10" s="100"/>
      <c r="F10" s="100"/>
      <c r="G10" s="100"/>
      <c r="H10" s="100"/>
      <c r="I10" s="100"/>
      <c r="J10" s="100"/>
      <c r="K10" s="3"/>
      <c r="L10" s="98" t="s">
        <v>138</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ht="15.75" customHeight="1">
      <c r="A11" s="4"/>
      <c r="B11" s="4"/>
      <c r="C11" s="4"/>
      <c r="D11" s="97" t="s">
        <v>100</v>
      </c>
      <c r="E11" s="97"/>
      <c r="F11" s="97"/>
      <c r="G11" s="97"/>
      <c r="H11" s="97"/>
      <c r="I11" s="97"/>
      <c r="J11" s="97"/>
      <c r="K11" s="4"/>
      <c r="L11" s="101" t="s">
        <v>73</v>
      </c>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8" customHeight="1">
      <c r="A12" s="105" t="s">
        <v>79</v>
      </c>
      <c r="B12" s="105"/>
      <c r="C12" s="3"/>
      <c r="D12" s="99" t="s">
        <v>136</v>
      </c>
      <c r="E12" s="100"/>
      <c r="F12" s="100"/>
      <c r="G12" s="100"/>
      <c r="H12" s="100"/>
      <c r="I12" s="100"/>
      <c r="J12" s="100"/>
      <c r="K12" s="3"/>
      <c r="L12" s="98" t="s">
        <v>138</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ht="15.75" customHeight="1">
      <c r="A13" s="4"/>
      <c r="B13" s="4"/>
      <c r="C13" s="4"/>
      <c r="D13" s="97" t="s">
        <v>100</v>
      </c>
      <c r="E13" s="97"/>
      <c r="F13" s="97"/>
      <c r="G13" s="97"/>
      <c r="H13" s="97"/>
      <c r="I13" s="97"/>
      <c r="J13" s="97"/>
      <c r="K13" s="4"/>
      <c r="L13" s="101" t="s">
        <v>74</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19.5" customHeight="1">
      <c r="A14" s="105" t="s">
        <v>118</v>
      </c>
      <c r="B14" s="105"/>
      <c r="C14" s="3"/>
      <c r="D14" s="99" t="s">
        <v>380</v>
      </c>
      <c r="E14" s="100"/>
      <c r="F14" s="100"/>
      <c r="G14" s="100"/>
      <c r="H14" s="100"/>
      <c r="I14" s="100"/>
      <c r="J14" s="100"/>
      <c r="K14" s="3"/>
      <c r="L14" s="99" t="s">
        <v>258</v>
      </c>
      <c r="M14" s="99"/>
      <c r="N14" s="99"/>
      <c r="O14" s="99"/>
      <c r="P14" s="99"/>
      <c r="Q14" s="99"/>
      <c r="R14" s="99"/>
      <c r="S14" s="99"/>
      <c r="T14" s="99"/>
      <c r="U14" s="99"/>
      <c r="V14" s="99"/>
      <c r="W14" s="99"/>
      <c r="X14" s="99"/>
      <c r="Y14" s="99"/>
      <c r="Z14" s="145" t="s">
        <v>381</v>
      </c>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row>
    <row r="15" spans="1:64" ht="16.5" customHeight="1">
      <c r="A15" s="4"/>
      <c r="B15" s="4"/>
      <c r="C15" s="4"/>
      <c r="D15" s="41" t="s">
        <v>100</v>
      </c>
      <c r="E15" s="41"/>
      <c r="F15" s="41"/>
      <c r="G15" s="41"/>
      <c r="H15" s="41"/>
      <c r="I15" s="41"/>
      <c r="J15" s="41"/>
      <c r="K15" s="4"/>
      <c r="L15" s="101" t="s">
        <v>88</v>
      </c>
      <c r="M15" s="101"/>
      <c r="N15" s="101"/>
      <c r="O15" s="101"/>
      <c r="P15" s="101"/>
      <c r="Q15" s="101"/>
      <c r="R15" s="101"/>
      <c r="S15" s="101"/>
      <c r="T15" s="101"/>
      <c r="U15" s="101"/>
      <c r="V15" s="101"/>
      <c r="W15" s="101"/>
      <c r="X15" s="101"/>
      <c r="Y15" s="101"/>
      <c r="Z15" s="101"/>
      <c r="AA15" s="101"/>
      <c r="AB15" s="101"/>
      <c r="AC15" s="101" t="s">
        <v>75</v>
      </c>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6.5" customHeight="1">
      <c r="A16" s="115" t="s">
        <v>114</v>
      </c>
      <c r="B16" s="115"/>
      <c r="C16" s="115"/>
      <c r="D16" s="115"/>
      <c r="E16" s="115"/>
      <c r="F16" s="115"/>
      <c r="G16" s="115"/>
      <c r="H16" s="115"/>
      <c r="I16" s="115"/>
      <c r="J16" s="115"/>
      <c r="K16" s="115"/>
      <c r="L16" s="115"/>
      <c r="M16" s="115"/>
      <c r="N16" s="115"/>
      <c r="O16" s="115"/>
      <c r="P16" s="115"/>
      <c r="Q16" s="115"/>
      <c r="R16" s="115"/>
      <c r="S16" s="115"/>
      <c r="T16" s="115"/>
      <c r="U16" s="107">
        <f>AS16</f>
        <v>25340</v>
      </c>
      <c r="V16" s="107"/>
      <c r="W16" s="107"/>
      <c r="X16" s="107"/>
      <c r="Y16" s="107"/>
      <c r="Z16" s="107"/>
      <c r="AA16" s="107"/>
      <c r="AB16" s="107"/>
      <c r="AC16" s="107"/>
      <c r="AD16" s="107"/>
      <c r="AE16" s="111" t="s">
        <v>115</v>
      </c>
      <c r="AF16" s="111"/>
      <c r="AG16" s="111"/>
      <c r="AH16" s="111"/>
      <c r="AI16" s="111"/>
      <c r="AJ16" s="111"/>
      <c r="AK16" s="111"/>
      <c r="AL16" s="111"/>
      <c r="AM16" s="111"/>
      <c r="AN16" s="111"/>
      <c r="AO16" s="111"/>
      <c r="AP16" s="111"/>
      <c r="AQ16" s="111"/>
      <c r="AR16" s="111"/>
      <c r="AS16" s="107">
        <v>25340</v>
      </c>
      <c r="AT16" s="107"/>
      <c r="AU16" s="107"/>
      <c r="AV16" s="107"/>
      <c r="AW16" s="107"/>
      <c r="AX16" s="107"/>
      <c r="AY16" s="107"/>
      <c r="AZ16" s="107"/>
      <c r="BA16" s="107"/>
      <c r="BB16" s="107"/>
      <c r="BC16" s="107"/>
      <c r="BD16" s="31" t="s">
        <v>90</v>
      </c>
      <c r="BE16" s="31"/>
      <c r="BF16" s="31"/>
      <c r="BG16" s="31"/>
      <c r="BH16" s="31"/>
      <c r="BI16" s="31"/>
      <c r="BJ16" s="31"/>
      <c r="BK16" s="31"/>
      <c r="BL16" s="31"/>
    </row>
    <row r="17" spans="1:64" ht="14.25" customHeight="1">
      <c r="A17" s="31" t="s">
        <v>89</v>
      </c>
      <c r="B17" s="31"/>
      <c r="C17" s="31"/>
      <c r="D17" s="31"/>
      <c r="E17" s="31"/>
      <c r="F17" s="31"/>
      <c r="G17" s="31"/>
      <c r="H17" s="31"/>
      <c r="I17" s="107">
        <v>0</v>
      </c>
      <c r="J17" s="107"/>
      <c r="K17" s="107"/>
      <c r="L17" s="107"/>
      <c r="M17" s="107"/>
      <c r="N17" s="107"/>
      <c r="O17" s="107"/>
      <c r="P17" s="107"/>
      <c r="Q17" s="107"/>
      <c r="R17" s="107"/>
      <c r="S17" s="107"/>
      <c r="T17" s="31" t="s">
        <v>91</v>
      </c>
      <c r="U17" s="31"/>
      <c r="V17" s="31"/>
      <c r="W17" s="31"/>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5" t="s">
        <v>102</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ht="51" customHeight="1">
      <c r="A19" s="106" t="s">
        <v>382</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15.75">
      <c r="A20" s="31" t="s">
        <v>101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5">
      <c r="A21" s="39" t="s">
        <v>95</v>
      </c>
      <c r="B21" s="39"/>
      <c r="C21" s="39"/>
      <c r="D21" s="39"/>
      <c r="E21" s="39"/>
      <c r="F21" s="39"/>
      <c r="G21" s="33" t="s">
        <v>105</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5"/>
    </row>
    <row r="22" spans="1:64" ht="15.75">
      <c r="A22" s="38">
        <v>1</v>
      </c>
      <c r="B22" s="38"/>
      <c r="C22" s="38"/>
      <c r="D22" s="38"/>
      <c r="E22" s="38"/>
      <c r="F22" s="38"/>
      <c r="G22" s="33">
        <v>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5"/>
    </row>
    <row r="23" spans="1:64" ht="15.75">
      <c r="A23" s="32">
        <v>1</v>
      </c>
      <c r="B23" s="32"/>
      <c r="C23" s="32"/>
      <c r="D23" s="32"/>
      <c r="E23" s="32"/>
      <c r="F23" s="32"/>
      <c r="G23" s="112" t="s">
        <v>384</v>
      </c>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4"/>
    </row>
    <row r="24" spans="1:64" ht="15.75">
      <c r="A24" s="31" t="s">
        <v>103</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ht="15.75">
      <c r="A25" s="106" t="s">
        <v>383</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64" ht="15.75">
      <c r="A26" s="31" t="s">
        <v>104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ht="15">
      <c r="A27" s="39" t="s">
        <v>95</v>
      </c>
      <c r="B27" s="39"/>
      <c r="C27" s="39"/>
      <c r="D27" s="39"/>
      <c r="E27" s="39"/>
      <c r="F27" s="39"/>
      <c r="G27" s="33" t="s">
        <v>92</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row>
    <row r="28" spans="1:64" ht="15.75">
      <c r="A28" s="38">
        <v>1</v>
      </c>
      <c r="B28" s="38"/>
      <c r="C28" s="38"/>
      <c r="D28" s="38"/>
      <c r="E28" s="38"/>
      <c r="F28" s="38"/>
      <c r="G28" s="33">
        <v>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5"/>
    </row>
    <row r="29" spans="1:64" ht="12.75">
      <c r="A29" s="32">
        <v>1</v>
      </c>
      <c r="B29" s="32"/>
      <c r="C29" s="32"/>
      <c r="D29" s="32"/>
      <c r="E29" s="32"/>
      <c r="F29" s="32"/>
      <c r="G29" s="30" t="s">
        <v>385</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46"/>
    </row>
    <row r="30" spans="1:64" ht="15.75">
      <c r="A30" s="31" t="s">
        <v>106</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2"/>
      <c r="BB30" s="2"/>
      <c r="BC30" s="2"/>
      <c r="BD30" s="2"/>
      <c r="BE30" s="2"/>
      <c r="BF30" s="2"/>
      <c r="BG30" s="2"/>
      <c r="BH30" s="2"/>
      <c r="BI30" s="2"/>
      <c r="BJ30" s="2"/>
      <c r="BK30" s="2"/>
      <c r="BL30" s="2"/>
    </row>
    <row r="31" spans="1:64" ht="15">
      <c r="A31" s="109" t="s">
        <v>126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9"/>
    </row>
    <row r="32" spans="1:64" ht="12.75">
      <c r="A32" s="38" t="s">
        <v>95</v>
      </c>
      <c r="B32" s="38"/>
      <c r="C32" s="38"/>
      <c r="D32" s="40" t="s">
        <v>93</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2"/>
      <c r="AK32" s="40" t="s">
        <v>96</v>
      </c>
      <c r="AL32" s="41"/>
      <c r="AM32" s="41"/>
      <c r="AN32" s="41"/>
      <c r="AO32" s="41"/>
      <c r="AP32" s="41"/>
      <c r="AQ32" s="41"/>
      <c r="AR32" s="41"/>
      <c r="AS32" s="41"/>
      <c r="AT32" s="42"/>
      <c r="AU32" s="38" t="s">
        <v>97</v>
      </c>
      <c r="AV32" s="38"/>
      <c r="AW32" s="38"/>
      <c r="AX32" s="38"/>
      <c r="AY32" s="38"/>
      <c r="AZ32" s="38"/>
      <c r="BA32" s="38"/>
      <c r="BB32" s="38"/>
      <c r="BC32" s="38"/>
      <c r="BD32" s="38" t="s">
        <v>94</v>
      </c>
      <c r="BE32" s="38"/>
      <c r="BF32" s="38"/>
      <c r="BG32" s="38"/>
      <c r="BH32" s="38"/>
      <c r="BI32" s="38"/>
      <c r="BJ32" s="38"/>
      <c r="BK32" s="38"/>
      <c r="BL32" s="38"/>
    </row>
    <row r="33" spans="1:64" ht="12.75">
      <c r="A33" s="38"/>
      <c r="B33" s="38"/>
      <c r="C33" s="38"/>
      <c r="D33" s="47"/>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47"/>
      <c r="AL33" s="48"/>
      <c r="AM33" s="48"/>
      <c r="AN33" s="48"/>
      <c r="AO33" s="48"/>
      <c r="AP33" s="48"/>
      <c r="AQ33" s="48"/>
      <c r="AR33" s="48"/>
      <c r="AS33" s="48"/>
      <c r="AT33" s="49"/>
      <c r="AU33" s="38"/>
      <c r="AV33" s="38"/>
      <c r="AW33" s="38"/>
      <c r="AX33" s="38"/>
      <c r="AY33" s="38"/>
      <c r="AZ33" s="38"/>
      <c r="BA33" s="38"/>
      <c r="BB33" s="38"/>
      <c r="BC33" s="38"/>
      <c r="BD33" s="38"/>
      <c r="BE33" s="38"/>
      <c r="BF33" s="38"/>
      <c r="BG33" s="38"/>
      <c r="BH33" s="38"/>
      <c r="BI33" s="38"/>
      <c r="BJ33" s="38"/>
      <c r="BK33" s="38"/>
      <c r="BL33" s="38"/>
    </row>
    <row r="34" spans="1:64" ht="15.75">
      <c r="A34" s="38">
        <v>1</v>
      </c>
      <c r="B34" s="38"/>
      <c r="C34" s="38"/>
      <c r="D34" s="57">
        <v>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57">
        <v>3</v>
      </c>
      <c r="AL34" s="58"/>
      <c r="AM34" s="58"/>
      <c r="AN34" s="58"/>
      <c r="AO34" s="58"/>
      <c r="AP34" s="58"/>
      <c r="AQ34" s="58"/>
      <c r="AR34" s="58"/>
      <c r="AS34" s="58"/>
      <c r="AT34" s="59"/>
      <c r="AU34" s="38">
        <v>4</v>
      </c>
      <c r="AV34" s="38"/>
      <c r="AW34" s="38"/>
      <c r="AX34" s="38"/>
      <c r="AY34" s="38"/>
      <c r="AZ34" s="38"/>
      <c r="BA34" s="38"/>
      <c r="BB34" s="38"/>
      <c r="BC34" s="38"/>
      <c r="BD34" s="38">
        <v>5</v>
      </c>
      <c r="BE34" s="38"/>
      <c r="BF34" s="38"/>
      <c r="BG34" s="38"/>
      <c r="BH34" s="38"/>
      <c r="BI34" s="38"/>
      <c r="BJ34" s="38"/>
      <c r="BK34" s="38"/>
      <c r="BL34" s="38"/>
    </row>
    <row r="35" spans="1:64" ht="12.75">
      <c r="A35" s="32">
        <v>1</v>
      </c>
      <c r="B35" s="32"/>
      <c r="C35" s="32"/>
      <c r="D35" s="51" t="s">
        <v>385</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c r="AK35" s="54">
        <v>25340</v>
      </c>
      <c r="AL35" s="55"/>
      <c r="AM35" s="55"/>
      <c r="AN35" s="55"/>
      <c r="AO35" s="55"/>
      <c r="AP35" s="55"/>
      <c r="AQ35" s="55"/>
      <c r="AR35" s="55"/>
      <c r="AS35" s="55"/>
      <c r="AT35" s="56"/>
      <c r="AU35" s="50"/>
      <c r="AV35" s="50"/>
      <c r="AW35" s="50"/>
      <c r="AX35" s="50"/>
      <c r="AY35" s="50"/>
      <c r="AZ35" s="50"/>
      <c r="BA35" s="50"/>
      <c r="BB35" s="50"/>
      <c r="BC35" s="50"/>
      <c r="BD35" s="50">
        <f>AK35+AU35</f>
        <v>25340</v>
      </c>
      <c r="BE35" s="50"/>
      <c r="BF35" s="50"/>
      <c r="BG35" s="50"/>
      <c r="BH35" s="50"/>
      <c r="BI35" s="50"/>
      <c r="BJ35" s="50"/>
      <c r="BK35" s="50"/>
      <c r="BL35" s="50"/>
    </row>
    <row r="36" spans="1:64" ht="12.75">
      <c r="A36" s="37"/>
      <c r="B36" s="37"/>
      <c r="C36" s="37"/>
      <c r="D36" s="78" t="s">
        <v>94</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80"/>
      <c r="AK36" s="43">
        <f>AK35</f>
        <v>25340</v>
      </c>
      <c r="AL36" s="44"/>
      <c r="AM36" s="44"/>
      <c r="AN36" s="44"/>
      <c r="AO36" s="44"/>
      <c r="AP36" s="44"/>
      <c r="AQ36" s="44"/>
      <c r="AR36" s="44"/>
      <c r="AS36" s="44"/>
      <c r="AT36" s="45"/>
      <c r="AU36" s="36"/>
      <c r="AV36" s="36"/>
      <c r="AW36" s="36"/>
      <c r="AX36" s="36"/>
      <c r="AY36" s="36"/>
      <c r="AZ36" s="36"/>
      <c r="BA36" s="36"/>
      <c r="BB36" s="36"/>
      <c r="BC36" s="36"/>
      <c r="BD36" s="36">
        <f>BD35</f>
        <v>25340</v>
      </c>
      <c r="BE36" s="36"/>
      <c r="BF36" s="36"/>
      <c r="BG36" s="36"/>
      <c r="BH36" s="36"/>
      <c r="BI36" s="36"/>
      <c r="BJ36" s="36"/>
      <c r="BK36" s="36"/>
      <c r="BL36" s="36"/>
    </row>
    <row r="37" spans="1:64" ht="15.75">
      <c r="A37" s="95" t="s">
        <v>107</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row>
    <row r="38" spans="1:64" ht="15">
      <c r="A38" s="109" t="s">
        <v>126</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9"/>
    </row>
    <row r="39" spans="1:64" ht="15.75">
      <c r="A39" s="40" t="s">
        <v>95</v>
      </c>
      <c r="B39" s="41"/>
      <c r="C39" s="42"/>
      <c r="D39" s="40" t="s">
        <v>98</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c r="AK39" s="40" t="s">
        <v>96</v>
      </c>
      <c r="AL39" s="41"/>
      <c r="AM39" s="41"/>
      <c r="AN39" s="41"/>
      <c r="AO39" s="41"/>
      <c r="AP39" s="41"/>
      <c r="AQ39" s="41"/>
      <c r="AR39" s="41"/>
      <c r="AS39" s="41"/>
      <c r="AT39" s="42"/>
      <c r="AU39" s="40" t="s">
        <v>97</v>
      </c>
      <c r="AV39" s="41"/>
      <c r="AW39" s="41"/>
      <c r="AX39" s="41"/>
      <c r="AY39" s="41"/>
      <c r="AZ39" s="41"/>
      <c r="BA39" s="41"/>
      <c r="BB39" s="41"/>
      <c r="BC39" s="42"/>
      <c r="BD39" s="40" t="s">
        <v>94</v>
      </c>
      <c r="BE39" s="41"/>
      <c r="BF39" s="41"/>
      <c r="BG39" s="41"/>
      <c r="BH39" s="41"/>
      <c r="BI39" s="41"/>
      <c r="BJ39" s="41"/>
      <c r="BK39" s="41"/>
      <c r="BL39" s="42"/>
    </row>
    <row r="40" spans="1:64" ht="12.75">
      <c r="A40" s="32">
        <v>1</v>
      </c>
      <c r="B40" s="32"/>
      <c r="C40" s="32"/>
      <c r="D40" s="61">
        <v>2</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3"/>
      <c r="AK40" s="32">
        <v>3</v>
      </c>
      <c r="AL40" s="32"/>
      <c r="AM40" s="32"/>
      <c r="AN40" s="32"/>
      <c r="AO40" s="32"/>
      <c r="AP40" s="32"/>
      <c r="AQ40" s="32"/>
      <c r="AR40" s="32"/>
      <c r="AS40" s="32"/>
      <c r="AT40" s="32"/>
      <c r="AU40" s="32">
        <v>4</v>
      </c>
      <c r="AV40" s="32"/>
      <c r="AW40" s="32"/>
      <c r="AX40" s="32"/>
      <c r="AY40" s="32"/>
      <c r="AZ40" s="32"/>
      <c r="BA40" s="32"/>
      <c r="BB40" s="32"/>
      <c r="BC40" s="32"/>
      <c r="BD40" s="32">
        <v>5</v>
      </c>
      <c r="BE40" s="32"/>
      <c r="BF40" s="32"/>
      <c r="BG40" s="32"/>
      <c r="BH40" s="32"/>
      <c r="BI40" s="32"/>
      <c r="BJ40" s="32"/>
      <c r="BK40" s="32"/>
      <c r="BL40" s="32"/>
    </row>
    <row r="41" spans="1:64" ht="12.75">
      <c r="A41" s="32"/>
      <c r="B41" s="32"/>
      <c r="C41" s="32"/>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50"/>
      <c r="AL41" s="50"/>
      <c r="AM41" s="50"/>
      <c r="AN41" s="50"/>
      <c r="AO41" s="50"/>
      <c r="AP41" s="50"/>
      <c r="AQ41" s="50"/>
      <c r="AR41" s="50"/>
      <c r="AS41" s="50"/>
      <c r="AT41" s="50"/>
      <c r="AU41" s="50"/>
      <c r="AV41" s="50"/>
      <c r="AW41" s="50"/>
      <c r="AX41" s="50"/>
      <c r="AY41" s="50"/>
      <c r="AZ41" s="50"/>
      <c r="BA41" s="50"/>
      <c r="BB41" s="50"/>
      <c r="BC41" s="50"/>
      <c r="BD41" s="50">
        <f>AK41+AU41</f>
        <v>0</v>
      </c>
      <c r="BE41" s="50"/>
      <c r="BF41" s="50"/>
      <c r="BG41" s="50"/>
      <c r="BH41" s="50"/>
      <c r="BI41" s="50"/>
      <c r="BJ41" s="50"/>
      <c r="BK41" s="50"/>
      <c r="BL41" s="50"/>
    </row>
    <row r="42" spans="1:64" ht="12.75">
      <c r="A42" s="37"/>
      <c r="B42" s="37"/>
      <c r="C42" s="37"/>
      <c r="D42" s="78" t="s">
        <v>94</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80"/>
      <c r="AK42" s="36">
        <f>AK41</f>
        <v>0</v>
      </c>
      <c r="AL42" s="36"/>
      <c r="AM42" s="36"/>
      <c r="AN42" s="36"/>
      <c r="AO42" s="36"/>
      <c r="AP42" s="36"/>
      <c r="AQ42" s="36"/>
      <c r="AR42" s="36"/>
      <c r="AS42" s="36"/>
      <c r="AT42" s="36"/>
      <c r="AU42" s="36"/>
      <c r="AV42" s="36"/>
      <c r="AW42" s="36"/>
      <c r="AX42" s="36"/>
      <c r="AY42" s="36"/>
      <c r="AZ42" s="36"/>
      <c r="BA42" s="36"/>
      <c r="BB42" s="36"/>
      <c r="BC42" s="36"/>
      <c r="BD42" s="36">
        <f>BD41</f>
        <v>0</v>
      </c>
      <c r="BE42" s="36"/>
      <c r="BF42" s="36"/>
      <c r="BG42" s="36"/>
      <c r="BH42" s="36"/>
      <c r="BI42" s="36"/>
      <c r="BJ42" s="36"/>
      <c r="BK42" s="36"/>
      <c r="BL42" s="36"/>
    </row>
    <row r="43" spans="1:64" ht="15.75">
      <c r="A43" s="31" t="s">
        <v>108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row>
    <row r="44" spans="1:64" ht="15.75">
      <c r="A44" s="38" t="s">
        <v>95</v>
      </c>
      <c r="B44" s="38"/>
      <c r="C44" s="38"/>
      <c r="D44" s="38" t="s">
        <v>109</v>
      </c>
      <c r="E44" s="169"/>
      <c r="F44" s="169"/>
      <c r="G44" s="169"/>
      <c r="H44" s="169"/>
      <c r="I44" s="169"/>
      <c r="J44" s="169"/>
      <c r="K44" s="169"/>
      <c r="L44" s="169"/>
      <c r="M44" s="169"/>
      <c r="N44" s="169"/>
      <c r="O44" s="169"/>
      <c r="P44" s="169"/>
      <c r="Q44" s="169"/>
      <c r="R44" s="169"/>
      <c r="S44" s="169"/>
      <c r="T44" s="169"/>
      <c r="U44" s="38" t="s">
        <v>77</v>
      </c>
      <c r="V44" s="38"/>
      <c r="W44" s="38"/>
      <c r="X44" s="38"/>
      <c r="Y44" s="38"/>
      <c r="Z44" s="57" t="s">
        <v>76</v>
      </c>
      <c r="AA44" s="58"/>
      <c r="AB44" s="58"/>
      <c r="AC44" s="58"/>
      <c r="AD44" s="58"/>
      <c r="AE44" s="58"/>
      <c r="AF44" s="58"/>
      <c r="AG44" s="58"/>
      <c r="AH44" s="58"/>
      <c r="AI44" s="58"/>
      <c r="AJ44" s="58"/>
      <c r="AK44" s="58"/>
      <c r="AL44" s="58"/>
      <c r="AM44" s="58"/>
      <c r="AN44" s="59"/>
      <c r="AO44" s="57" t="s">
        <v>96</v>
      </c>
      <c r="AP44" s="58"/>
      <c r="AQ44" s="58"/>
      <c r="AR44" s="58"/>
      <c r="AS44" s="58"/>
      <c r="AT44" s="58"/>
      <c r="AU44" s="58"/>
      <c r="AV44" s="59"/>
      <c r="AW44" s="57" t="s">
        <v>97</v>
      </c>
      <c r="AX44" s="58"/>
      <c r="AY44" s="58"/>
      <c r="AZ44" s="58"/>
      <c r="BA44" s="58"/>
      <c r="BB44" s="58"/>
      <c r="BC44" s="58"/>
      <c r="BD44" s="59"/>
      <c r="BE44" s="57" t="s">
        <v>94</v>
      </c>
      <c r="BF44" s="58"/>
      <c r="BG44" s="58"/>
      <c r="BH44" s="58"/>
      <c r="BI44" s="58"/>
      <c r="BJ44" s="58"/>
      <c r="BK44" s="58"/>
      <c r="BL44" s="59"/>
    </row>
    <row r="45" spans="1:64" ht="12.75">
      <c r="A45" s="32">
        <v>1</v>
      </c>
      <c r="B45" s="32"/>
      <c r="C45" s="32"/>
      <c r="D45" s="32">
        <v>2</v>
      </c>
      <c r="E45" s="169"/>
      <c r="F45" s="169"/>
      <c r="G45" s="169"/>
      <c r="H45" s="169"/>
      <c r="I45" s="169"/>
      <c r="J45" s="169"/>
      <c r="K45" s="169"/>
      <c r="L45" s="169"/>
      <c r="M45" s="169"/>
      <c r="N45" s="169"/>
      <c r="O45" s="169"/>
      <c r="P45" s="169"/>
      <c r="Q45" s="169"/>
      <c r="R45" s="169"/>
      <c r="S45" s="169"/>
      <c r="T45" s="169"/>
      <c r="U45" s="62">
        <v>3</v>
      </c>
      <c r="V45" s="62"/>
      <c r="W45" s="62"/>
      <c r="X45" s="62"/>
      <c r="Y45" s="63"/>
      <c r="Z45" s="61">
        <v>4</v>
      </c>
      <c r="AA45" s="62"/>
      <c r="AB45" s="62"/>
      <c r="AC45" s="62"/>
      <c r="AD45" s="62"/>
      <c r="AE45" s="62"/>
      <c r="AF45" s="62"/>
      <c r="AG45" s="62"/>
      <c r="AH45" s="62"/>
      <c r="AI45" s="62"/>
      <c r="AJ45" s="62"/>
      <c r="AK45" s="62"/>
      <c r="AL45" s="62"/>
      <c r="AM45" s="62"/>
      <c r="AN45" s="63"/>
      <c r="AO45" s="32">
        <v>5</v>
      </c>
      <c r="AP45" s="32"/>
      <c r="AQ45" s="32"/>
      <c r="AR45" s="32"/>
      <c r="AS45" s="32"/>
      <c r="AT45" s="32"/>
      <c r="AU45" s="32"/>
      <c r="AV45" s="32"/>
      <c r="AW45" s="32">
        <v>6</v>
      </c>
      <c r="AX45" s="32"/>
      <c r="AY45" s="32"/>
      <c r="AZ45" s="32"/>
      <c r="BA45" s="32"/>
      <c r="BB45" s="32"/>
      <c r="BC45" s="32"/>
      <c r="BD45" s="32"/>
      <c r="BE45" s="32">
        <v>7</v>
      </c>
      <c r="BF45" s="32"/>
      <c r="BG45" s="32"/>
      <c r="BH45" s="32"/>
      <c r="BI45" s="32"/>
      <c r="BJ45" s="32"/>
      <c r="BK45" s="32"/>
      <c r="BL45" s="32"/>
    </row>
    <row r="46" spans="1:64" ht="12.75">
      <c r="A46" s="37">
        <v>1</v>
      </c>
      <c r="B46" s="37"/>
      <c r="C46" s="37"/>
      <c r="D46" s="71" t="s">
        <v>119</v>
      </c>
      <c r="E46" s="169"/>
      <c r="F46" s="169"/>
      <c r="G46" s="169"/>
      <c r="H46" s="169"/>
      <c r="I46" s="169"/>
      <c r="J46" s="169"/>
      <c r="K46" s="169"/>
      <c r="L46" s="169"/>
      <c r="M46" s="169"/>
      <c r="N46" s="169"/>
      <c r="O46" s="169"/>
      <c r="P46" s="169"/>
      <c r="Q46" s="169"/>
      <c r="R46" s="169"/>
      <c r="S46" s="169"/>
      <c r="T46" s="169"/>
      <c r="U46" s="81"/>
      <c r="V46" s="82"/>
      <c r="W46" s="82"/>
      <c r="X46" s="82"/>
      <c r="Y46" s="83"/>
      <c r="Z46" s="87"/>
      <c r="AA46" s="88"/>
      <c r="AB46" s="88"/>
      <c r="AC46" s="88"/>
      <c r="AD46" s="88"/>
      <c r="AE46" s="88"/>
      <c r="AF46" s="88"/>
      <c r="AG46" s="88"/>
      <c r="AH46" s="88"/>
      <c r="AI46" s="88"/>
      <c r="AJ46" s="88"/>
      <c r="AK46" s="88"/>
      <c r="AL46" s="88"/>
      <c r="AM46" s="88"/>
      <c r="AN46" s="89"/>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row>
    <row r="47" spans="1:64" ht="12.75">
      <c r="A47" s="64">
        <v>2</v>
      </c>
      <c r="B47" s="65"/>
      <c r="C47" s="66"/>
      <c r="D47" s="71" t="s">
        <v>121</v>
      </c>
      <c r="E47" s="71"/>
      <c r="F47" s="71"/>
      <c r="G47" s="71"/>
      <c r="H47" s="71"/>
      <c r="I47" s="71"/>
      <c r="J47" s="71"/>
      <c r="K47" s="71"/>
      <c r="L47" s="71"/>
      <c r="M47" s="71"/>
      <c r="N47" s="71"/>
      <c r="O47" s="71"/>
      <c r="P47" s="71"/>
      <c r="Q47" s="71"/>
      <c r="R47" s="71"/>
      <c r="S47" s="71"/>
      <c r="T47" s="71"/>
      <c r="U47" s="71"/>
      <c r="V47" s="71"/>
      <c r="W47" s="71"/>
      <c r="X47" s="71"/>
      <c r="Y47" s="71"/>
      <c r="Z47" s="87"/>
      <c r="AA47" s="88"/>
      <c r="AB47" s="88"/>
      <c r="AC47" s="88"/>
      <c r="AD47" s="88"/>
      <c r="AE47" s="88"/>
      <c r="AF47" s="88"/>
      <c r="AG47" s="88"/>
      <c r="AH47" s="88"/>
      <c r="AI47" s="88"/>
      <c r="AJ47" s="88"/>
      <c r="AK47" s="88"/>
      <c r="AL47" s="88"/>
      <c r="AM47" s="88"/>
      <c r="AN47" s="89"/>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row>
    <row r="48" spans="1:64" ht="12.75">
      <c r="A48" s="72" t="s">
        <v>59</v>
      </c>
      <c r="B48" s="72"/>
      <c r="C48" s="72"/>
      <c r="D48" s="76" t="s">
        <v>386</v>
      </c>
      <c r="E48" s="76"/>
      <c r="F48" s="76"/>
      <c r="G48" s="76"/>
      <c r="H48" s="76"/>
      <c r="I48" s="76"/>
      <c r="J48" s="76"/>
      <c r="K48" s="76"/>
      <c r="L48" s="76"/>
      <c r="M48" s="76"/>
      <c r="N48" s="76"/>
      <c r="O48" s="76"/>
      <c r="P48" s="76"/>
      <c r="Q48" s="76"/>
      <c r="R48" s="76"/>
      <c r="S48" s="76"/>
      <c r="T48" s="76"/>
      <c r="U48" s="73" t="s">
        <v>129</v>
      </c>
      <c r="V48" s="74"/>
      <c r="W48" s="74"/>
      <c r="X48" s="74"/>
      <c r="Y48" s="75"/>
      <c r="Z48" s="76" t="s">
        <v>387</v>
      </c>
      <c r="AA48" s="169"/>
      <c r="AB48" s="169"/>
      <c r="AC48" s="169"/>
      <c r="AD48" s="169"/>
      <c r="AE48" s="169"/>
      <c r="AF48" s="169"/>
      <c r="AG48" s="169"/>
      <c r="AH48" s="169"/>
      <c r="AI48" s="169"/>
      <c r="AJ48" s="169"/>
      <c r="AK48" s="169"/>
      <c r="AL48" s="169"/>
      <c r="AM48" s="169"/>
      <c r="AN48" s="169"/>
      <c r="AO48" s="77">
        <v>14</v>
      </c>
      <c r="AP48" s="77"/>
      <c r="AQ48" s="77"/>
      <c r="AR48" s="77"/>
      <c r="AS48" s="77"/>
      <c r="AT48" s="77"/>
      <c r="AU48" s="77"/>
      <c r="AV48" s="77"/>
      <c r="AW48" s="77"/>
      <c r="AX48" s="77"/>
      <c r="AY48" s="77"/>
      <c r="AZ48" s="77"/>
      <c r="BA48" s="77"/>
      <c r="BB48" s="77"/>
      <c r="BC48" s="77"/>
      <c r="BD48" s="77"/>
      <c r="BE48" s="77">
        <v>14</v>
      </c>
      <c r="BF48" s="77"/>
      <c r="BG48" s="77"/>
      <c r="BH48" s="77"/>
      <c r="BI48" s="77"/>
      <c r="BJ48" s="77"/>
      <c r="BK48" s="77"/>
      <c r="BL48" s="77"/>
    </row>
    <row r="49" spans="1:64" ht="12.75">
      <c r="A49" s="64">
        <v>3</v>
      </c>
      <c r="B49" s="65"/>
      <c r="C49" s="66"/>
      <c r="D49" s="71" t="s">
        <v>123</v>
      </c>
      <c r="E49" s="71"/>
      <c r="F49" s="71"/>
      <c r="G49" s="71"/>
      <c r="H49" s="71"/>
      <c r="I49" s="71"/>
      <c r="J49" s="71"/>
      <c r="K49" s="71"/>
      <c r="L49" s="71"/>
      <c r="M49" s="71"/>
      <c r="N49" s="71"/>
      <c r="O49" s="71"/>
      <c r="P49" s="71"/>
      <c r="Q49" s="71"/>
      <c r="R49" s="71"/>
      <c r="S49" s="71"/>
      <c r="T49" s="71"/>
      <c r="U49" s="71"/>
      <c r="V49" s="71"/>
      <c r="W49" s="71"/>
      <c r="X49" s="71"/>
      <c r="Y49" s="71"/>
      <c r="Z49" s="87"/>
      <c r="AA49" s="88"/>
      <c r="AB49" s="88"/>
      <c r="AC49" s="88"/>
      <c r="AD49" s="88"/>
      <c r="AE49" s="88"/>
      <c r="AF49" s="88"/>
      <c r="AG49" s="88"/>
      <c r="AH49" s="88"/>
      <c r="AI49" s="88"/>
      <c r="AJ49" s="88"/>
      <c r="AK49" s="88"/>
      <c r="AL49" s="88"/>
      <c r="AM49" s="88"/>
      <c r="AN49" s="89"/>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row>
    <row r="50" spans="1:64" ht="12.75" customHeight="1">
      <c r="A50" s="72" t="s">
        <v>62</v>
      </c>
      <c r="B50" s="72"/>
      <c r="C50" s="72"/>
      <c r="D50" s="67" t="s">
        <v>388</v>
      </c>
      <c r="E50" s="67"/>
      <c r="F50" s="67"/>
      <c r="G50" s="67"/>
      <c r="H50" s="67"/>
      <c r="I50" s="67"/>
      <c r="J50" s="67"/>
      <c r="K50" s="67"/>
      <c r="L50" s="67"/>
      <c r="M50" s="67"/>
      <c r="N50" s="67"/>
      <c r="O50" s="67"/>
      <c r="P50" s="67"/>
      <c r="Q50" s="67"/>
      <c r="R50" s="67"/>
      <c r="S50" s="67"/>
      <c r="T50" s="67"/>
      <c r="U50" s="73" t="s">
        <v>130</v>
      </c>
      <c r="V50" s="74"/>
      <c r="W50" s="74"/>
      <c r="X50" s="74"/>
      <c r="Y50" s="75"/>
      <c r="Z50" s="76" t="s">
        <v>389</v>
      </c>
      <c r="AA50" s="169"/>
      <c r="AB50" s="169"/>
      <c r="AC50" s="169"/>
      <c r="AD50" s="169"/>
      <c r="AE50" s="169"/>
      <c r="AF50" s="169"/>
      <c r="AG50" s="169"/>
      <c r="AH50" s="169"/>
      <c r="AI50" s="169"/>
      <c r="AJ50" s="169"/>
      <c r="AK50" s="169"/>
      <c r="AL50" s="169"/>
      <c r="AM50" s="169"/>
      <c r="AN50" s="169"/>
      <c r="AO50" s="77">
        <v>1810</v>
      </c>
      <c r="AP50" s="77"/>
      <c r="AQ50" s="77"/>
      <c r="AR50" s="77"/>
      <c r="AS50" s="77"/>
      <c r="AT50" s="77"/>
      <c r="AU50" s="77"/>
      <c r="AV50" s="77"/>
      <c r="AW50" s="50"/>
      <c r="AX50" s="50"/>
      <c r="AY50" s="50"/>
      <c r="AZ50" s="50"/>
      <c r="BA50" s="50"/>
      <c r="BB50" s="50"/>
      <c r="BC50" s="50"/>
      <c r="BD50" s="50"/>
      <c r="BE50" s="77">
        <f>AO50+AW50</f>
        <v>1810</v>
      </c>
      <c r="BF50" s="77"/>
      <c r="BG50" s="77"/>
      <c r="BH50" s="77"/>
      <c r="BI50" s="77"/>
      <c r="BJ50" s="77"/>
      <c r="BK50" s="77"/>
      <c r="BL50" s="77"/>
    </row>
    <row r="51" spans="1:64" ht="12.75">
      <c r="A51" s="37">
        <v>4</v>
      </c>
      <c r="B51" s="37"/>
      <c r="C51" s="37"/>
      <c r="D51" s="71" t="s">
        <v>124</v>
      </c>
      <c r="E51" s="71"/>
      <c r="F51" s="71"/>
      <c r="G51" s="71"/>
      <c r="H51" s="71"/>
      <c r="I51" s="71"/>
      <c r="J51" s="71"/>
      <c r="K51" s="71"/>
      <c r="L51" s="71"/>
      <c r="M51" s="71"/>
      <c r="N51" s="71"/>
      <c r="O51" s="71"/>
      <c r="P51" s="71"/>
      <c r="Q51" s="71"/>
      <c r="R51" s="71"/>
      <c r="S51" s="71"/>
      <c r="T51" s="71"/>
      <c r="U51" s="71"/>
      <c r="V51" s="71"/>
      <c r="W51" s="71"/>
      <c r="X51" s="71"/>
      <c r="Y51" s="71"/>
      <c r="Z51" s="87"/>
      <c r="AA51" s="88"/>
      <c r="AB51" s="88"/>
      <c r="AC51" s="88"/>
      <c r="AD51" s="88"/>
      <c r="AE51" s="88"/>
      <c r="AF51" s="88"/>
      <c r="AG51" s="88"/>
      <c r="AH51" s="88"/>
      <c r="AI51" s="88"/>
      <c r="AJ51" s="88"/>
      <c r="AK51" s="88"/>
      <c r="AL51" s="88"/>
      <c r="AM51" s="88"/>
      <c r="AN51" s="89"/>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row>
    <row r="52" spans="1:64"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75">
      <c r="A53" s="85" t="s">
        <v>132</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17"/>
      <c r="AC53" s="17"/>
      <c r="AD53" s="17"/>
      <c r="AE53" s="17"/>
      <c r="AF53" s="17"/>
      <c r="AG53" s="17"/>
      <c r="AH53" s="17"/>
      <c r="AI53" s="17"/>
      <c r="AJ53" s="17"/>
      <c r="AK53" s="17"/>
      <c r="AL53" s="17"/>
      <c r="AM53" s="17"/>
      <c r="AN53" s="18"/>
      <c r="AO53" s="86" t="s">
        <v>133</v>
      </c>
      <c r="AP53" s="86"/>
      <c r="AQ53" s="86"/>
      <c r="AR53" s="86"/>
      <c r="AS53" s="86"/>
      <c r="AT53" s="86"/>
      <c r="AU53" s="86"/>
      <c r="AV53" s="86"/>
      <c r="AW53" s="86"/>
      <c r="AX53" s="86"/>
      <c r="AY53" s="86"/>
      <c r="AZ53" s="86"/>
      <c r="BA53" s="86"/>
      <c r="BB53" s="86"/>
      <c r="BC53" s="86"/>
      <c r="BD53" s="86"/>
      <c r="BE53" s="86"/>
      <c r="BF53" s="86"/>
      <c r="BG53" s="86"/>
      <c r="BH53" s="1"/>
      <c r="BI53" s="1"/>
      <c r="BJ53" s="1"/>
      <c r="BK53" s="1"/>
      <c r="BL53" s="1"/>
    </row>
    <row r="54" spans="1:64" ht="12.75">
      <c r="A54" s="1"/>
      <c r="B54" s="1"/>
      <c r="C54" s="1"/>
      <c r="D54" s="1"/>
      <c r="E54" s="1"/>
      <c r="F54" s="1"/>
      <c r="G54" s="1"/>
      <c r="H54" s="1"/>
      <c r="I54" s="1"/>
      <c r="J54" s="1"/>
      <c r="K54" s="1"/>
      <c r="L54" s="1"/>
      <c r="M54" s="1"/>
      <c r="N54" s="1"/>
      <c r="O54" s="1"/>
      <c r="P54" s="1"/>
      <c r="Q54" s="1"/>
      <c r="R54" s="1"/>
      <c r="S54" s="1"/>
      <c r="T54" s="1"/>
      <c r="U54" s="1"/>
      <c r="V54" s="1"/>
      <c r="W54" s="1"/>
      <c r="X54" s="19"/>
      <c r="Y54" s="19"/>
      <c r="Z54" s="19"/>
      <c r="AA54" s="19"/>
      <c r="AB54" s="91" t="s">
        <v>80</v>
      </c>
      <c r="AC54" s="91"/>
      <c r="AD54" s="91"/>
      <c r="AE54" s="91"/>
      <c r="AF54" s="91"/>
      <c r="AG54" s="91"/>
      <c r="AH54" s="91"/>
      <c r="AI54" s="91"/>
      <c r="AJ54" s="91"/>
      <c r="AK54" s="91"/>
      <c r="AL54" s="91"/>
      <c r="AM54" s="91"/>
      <c r="AN54" s="1"/>
      <c r="AO54" s="84" t="s">
        <v>116</v>
      </c>
      <c r="AP54" s="84"/>
      <c r="AQ54" s="84"/>
      <c r="AR54" s="84"/>
      <c r="AS54" s="84"/>
      <c r="AT54" s="84"/>
      <c r="AU54" s="84"/>
      <c r="AV54" s="84"/>
      <c r="AW54" s="84"/>
      <c r="AX54" s="84"/>
      <c r="AY54" s="84"/>
      <c r="AZ54" s="84"/>
      <c r="BA54" s="84"/>
      <c r="BB54" s="84"/>
      <c r="BC54" s="84"/>
      <c r="BD54" s="84"/>
      <c r="BE54" s="84"/>
      <c r="BF54" s="84"/>
      <c r="BG54" s="84"/>
      <c r="BH54" s="1"/>
      <c r="BI54" s="1"/>
      <c r="BJ54" s="1"/>
      <c r="BK54" s="1"/>
      <c r="BL54" s="1"/>
    </row>
    <row r="55" spans="1:64" ht="15.75">
      <c r="A55" s="108" t="s">
        <v>78</v>
      </c>
      <c r="B55" s="108"/>
      <c r="C55" s="108"/>
      <c r="D55" s="108"/>
      <c r="E55" s="108"/>
      <c r="F55" s="108"/>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2.75">
      <c r="A56" s="90" t="s">
        <v>175</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25"/>
      <c r="AC56" s="25"/>
      <c r="AD56" s="25"/>
      <c r="AE56" s="25"/>
      <c r="AF56" s="25"/>
      <c r="AG56" s="25"/>
      <c r="AH56" s="25"/>
      <c r="AI56" s="25"/>
      <c r="AJ56" s="25"/>
      <c r="AK56" s="25"/>
      <c r="AL56" s="25"/>
      <c r="AM56" s="25"/>
      <c r="AN56" s="25"/>
      <c r="AO56" s="25"/>
      <c r="AP56" s="25"/>
      <c r="AQ56" s="25"/>
      <c r="AR56" s="25"/>
      <c r="AS56" s="25"/>
      <c r="AT56" s="26"/>
      <c r="AU56" s="1"/>
      <c r="AV56" s="1"/>
      <c r="AW56" s="1"/>
      <c r="AX56" s="1"/>
      <c r="AY56" s="1"/>
      <c r="AZ56" s="1"/>
      <c r="BA56" s="1"/>
      <c r="BB56" s="1"/>
      <c r="BC56" s="1"/>
      <c r="BD56" s="1"/>
      <c r="BE56" s="1"/>
      <c r="BF56" s="1"/>
      <c r="BG56" s="1"/>
      <c r="BH56" s="1"/>
      <c r="BI56" s="1"/>
      <c r="BJ56" s="1"/>
      <c r="BK56" s="1"/>
      <c r="BL56" s="1"/>
    </row>
    <row r="57" spans="1:64" ht="12.75">
      <c r="A57" s="23" t="s">
        <v>112</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4"/>
      <c r="AC57" s="24"/>
      <c r="AD57" s="24"/>
      <c r="AE57" s="24"/>
      <c r="AF57" s="24"/>
      <c r="AG57" s="24"/>
      <c r="AH57" s="24"/>
      <c r="AI57" s="24"/>
      <c r="AJ57" s="24"/>
      <c r="AK57" s="24"/>
      <c r="AL57" s="24"/>
      <c r="AM57" s="24"/>
      <c r="AN57" s="24"/>
      <c r="AO57" s="24"/>
      <c r="AP57" s="24"/>
      <c r="AQ57" s="24"/>
      <c r="AR57" s="24"/>
      <c r="AS57" s="24"/>
      <c r="AT57" s="1"/>
      <c r="AU57" s="1"/>
      <c r="AV57" s="1"/>
      <c r="AW57" s="1"/>
      <c r="AX57" s="1"/>
      <c r="AY57" s="1"/>
      <c r="AZ57" s="1"/>
      <c r="BA57" s="1"/>
      <c r="BB57" s="1"/>
      <c r="BC57" s="1"/>
      <c r="BD57" s="1"/>
      <c r="BE57" s="1"/>
      <c r="BF57" s="1"/>
      <c r="BG57" s="1"/>
      <c r="BH57" s="1"/>
      <c r="BI57" s="1"/>
      <c r="BJ57" s="1"/>
      <c r="BK57" s="1"/>
      <c r="BL57" s="1"/>
    </row>
    <row r="58" spans="1:64" ht="12.7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1"/>
      <c r="AU58" s="1"/>
      <c r="AV58" s="1"/>
      <c r="AW58" s="1"/>
      <c r="AX58" s="1"/>
      <c r="AY58" s="1"/>
      <c r="AZ58" s="1"/>
      <c r="BA58" s="1"/>
      <c r="BB58" s="1"/>
      <c r="BC58" s="1"/>
      <c r="BD58" s="1"/>
      <c r="BE58" s="1"/>
      <c r="BF58" s="1"/>
      <c r="BG58" s="1"/>
      <c r="BH58" s="1"/>
      <c r="BI58" s="1"/>
      <c r="BJ58" s="1"/>
      <c r="BK58" s="1"/>
      <c r="BL58" s="1"/>
    </row>
    <row r="59" spans="1:64" ht="15.75">
      <c r="A59" s="94" t="s">
        <v>176</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17"/>
      <c r="AC59" s="17"/>
      <c r="AD59" s="17"/>
      <c r="AE59" s="17"/>
      <c r="AF59" s="17"/>
      <c r="AG59" s="17"/>
      <c r="AH59" s="17"/>
      <c r="AI59" s="17"/>
      <c r="AJ59" s="17"/>
      <c r="AK59" s="17"/>
      <c r="AL59" s="17"/>
      <c r="AM59" s="17"/>
      <c r="AN59" s="18"/>
      <c r="AO59" s="86" t="s">
        <v>125</v>
      </c>
      <c r="AP59" s="86"/>
      <c r="AQ59" s="86"/>
      <c r="AR59" s="86"/>
      <c r="AS59" s="86"/>
      <c r="AT59" s="86"/>
      <c r="AU59" s="86"/>
      <c r="AV59" s="86"/>
      <c r="AW59" s="86"/>
      <c r="AX59" s="86"/>
      <c r="AY59" s="86"/>
      <c r="AZ59" s="86"/>
      <c r="BA59" s="86"/>
      <c r="BB59" s="86"/>
      <c r="BC59" s="86"/>
      <c r="BD59" s="86"/>
      <c r="BE59" s="86"/>
      <c r="BF59" s="86"/>
      <c r="BG59" s="86"/>
      <c r="BH59" s="1"/>
      <c r="BI59" s="1"/>
      <c r="BJ59" s="1"/>
      <c r="BK59" s="1"/>
      <c r="BL59" s="1"/>
    </row>
    <row r="60" spans="1:64" ht="12.75">
      <c r="A60" s="1"/>
      <c r="B60" s="1"/>
      <c r="C60" s="1"/>
      <c r="D60" s="1"/>
      <c r="E60" s="1"/>
      <c r="F60" s="1"/>
      <c r="G60" s="1"/>
      <c r="H60" s="1"/>
      <c r="I60" s="1"/>
      <c r="J60" s="1"/>
      <c r="K60" s="1"/>
      <c r="L60" s="1"/>
      <c r="M60" s="1"/>
      <c r="N60" s="1"/>
      <c r="O60" s="1"/>
      <c r="P60" s="1"/>
      <c r="Q60" s="1"/>
      <c r="R60" s="1"/>
      <c r="S60" s="1"/>
      <c r="T60" s="1"/>
      <c r="U60" s="1"/>
      <c r="V60" s="1"/>
      <c r="W60" s="1"/>
      <c r="X60" s="19"/>
      <c r="Y60" s="19"/>
      <c r="Z60" s="19"/>
      <c r="AA60" s="19"/>
      <c r="AB60" s="19"/>
      <c r="AC60" s="19"/>
      <c r="AD60" s="19"/>
      <c r="AE60" s="19"/>
      <c r="AF60" s="19"/>
      <c r="AG60" s="19" t="s">
        <v>80</v>
      </c>
      <c r="AH60" s="19"/>
      <c r="AI60" s="19"/>
      <c r="AJ60" s="19"/>
      <c r="AK60" s="19"/>
      <c r="AL60" s="19"/>
      <c r="AM60" s="19"/>
      <c r="AN60" s="1"/>
      <c r="AO60" s="84" t="s">
        <v>116</v>
      </c>
      <c r="AP60" s="84"/>
      <c r="AQ60" s="84"/>
      <c r="AR60" s="84"/>
      <c r="AS60" s="84"/>
      <c r="AT60" s="84"/>
      <c r="AU60" s="84"/>
      <c r="AV60" s="84"/>
      <c r="AW60" s="84"/>
      <c r="AX60" s="84"/>
      <c r="AY60" s="84"/>
      <c r="AZ60" s="84"/>
      <c r="BA60" s="84"/>
      <c r="BB60" s="84"/>
      <c r="BC60" s="84"/>
      <c r="BD60" s="84"/>
      <c r="BE60" s="84"/>
      <c r="BF60" s="84"/>
      <c r="BG60" s="84"/>
      <c r="BH60" s="1"/>
      <c r="BI60" s="1"/>
      <c r="BJ60" s="1"/>
      <c r="BK60" s="1"/>
      <c r="BL60" s="1"/>
    </row>
    <row r="61" spans="1:64" ht="12.75">
      <c r="A61" s="170"/>
      <c r="B61" s="171"/>
      <c r="C61" s="171"/>
      <c r="D61" s="171"/>
      <c r="E61" s="171"/>
      <c r="F61" s="171"/>
      <c r="G61" s="171"/>
      <c r="H61" s="17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2.75">
      <c r="A62" s="84" t="s">
        <v>110</v>
      </c>
      <c r="B62" s="84"/>
      <c r="C62" s="84"/>
      <c r="D62" s="84"/>
      <c r="E62" s="84"/>
      <c r="F62" s="84"/>
      <c r="G62" s="84"/>
      <c r="H62" s="84"/>
      <c r="I62" s="20"/>
      <c r="J62" s="20"/>
      <c r="K62" s="20"/>
      <c r="L62" s="20"/>
      <c r="M62" s="20"/>
      <c r="N62" s="20"/>
      <c r="O62" s="20"/>
      <c r="P62" s="20"/>
      <c r="Q62" s="20"/>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2.75">
      <c r="A63" s="22" t="s">
        <v>111</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sheetData>
  <sheetProtection/>
  <mergeCells count="163">
    <mergeCell ref="A61:H61"/>
    <mergeCell ref="A62:H62"/>
    <mergeCell ref="A55:F55"/>
    <mergeCell ref="A56:AA56"/>
    <mergeCell ref="A59:AA59"/>
    <mergeCell ref="AO59:BG59"/>
    <mergeCell ref="AO46:AV46"/>
    <mergeCell ref="AW46:BD46"/>
    <mergeCell ref="BE46:BL46"/>
    <mergeCell ref="BE47:BL47"/>
    <mergeCell ref="BE50:BL50"/>
    <mergeCell ref="AO49:AV49"/>
    <mergeCell ref="BE49:BL49"/>
    <mergeCell ref="AW49:BD49"/>
    <mergeCell ref="A53:AA53"/>
    <mergeCell ref="AO53:BG53"/>
    <mergeCell ref="A46:C46"/>
    <mergeCell ref="D46:T46"/>
    <mergeCell ref="U46:Y46"/>
    <mergeCell ref="Z46:AN46"/>
    <mergeCell ref="A48:C48"/>
    <mergeCell ref="AW48:BD48"/>
    <mergeCell ref="Z48:AN48"/>
    <mergeCell ref="U47:Y47"/>
    <mergeCell ref="AW44:BD44"/>
    <mergeCell ref="BE44:BL44"/>
    <mergeCell ref="D45:T45"/>
    <mergeCell ref="U45:Y45"/>
    <mergeCell ref="Z45:AN45"/>
    <mergeCell ref="AO45:AV45"/>
    <mergeCell ref="AW45:BD45"/>
    <mergeCell ref="BE45:BL45"/>
    <mergeCell ref="AK41:AT41"/>
    <mergeCell ref="AU41:BC41"/>
    <mergeCell ref="BD41:BL41"/>
    <mergeCell ref="A43:BL43"/>
    <mergeCell ref="D42:AJ42"/>
    <mergeCell ref="AK42:AT42"/>
    <mergeCell ref="AU42:BC42"/>
    <mergeCell ref="A37:BL37"/>
    <mergeCell ref="A38:BK38"/>
    <mergeCell ref="A40:C40"/>
    <mergeCell ref="D40:AJ40"/>
    <mergeCell ref="AK40:AT40"/>
    <mergeCell ref="AU40:BC40"/>
    <mergeCell ref="BD40:BL40"/>
    <mergeCell ref="A35:C35"/>
    <mergeCell ref="D35:AJ35"/>
    <mergeCell ref="AK35:AT35"/>
    <mergeCell ref="AU35:BC35"/>
    <mergeCell ref="AU34:BC34"/>
    <mergeCell ref="BD34:BL34"/>
    <mergeCell ref="A32:C33"/>
    <mergeCell ref="D32:AJ33"/>
    <mergeCell ref="AK32:AT33"/>
    <mergeCell ref="AU32:BC33"/>
    <mergeCell ref="A24:BL24"/>
    <mergeCell ref="A26:BL26"/>
    <mergeCell ref="A27:F27"/>
    <mergeCell ref="G27:BL27"/>
    <mergeCell ref="A25:BL25"/>
    <mergeCell ref="AO48:AV48"/>
    <mergeCell ref="U48:Y48"/>
    <mergeCell ref="A49:C49"/>
    <mergeCell ref="A42:C42"/>
    <mergeCell ref="A45:C45"/>
    <mergeCell ref="Z47:AN47"/>
    <mergeCell ref="A44:C44"/>
    <mergeCell ref="A47:C47"/>
    <mergeCell ref="BD35:BL35"/>
    <mergeCell ref="AU36:BC36"/>
    <mergeCell ref="BD36:BL36"/>
    <mergeCell ref="G29:BL29"/>
    <mergeCell ref="A30:AZ30"/>
    <mergeCell ref="AK36:AT36"/>
    <mergeCell ref="BD32:BL33"/>
    <mergeCell ref="A34:C34"/>
    <mergeCell ref="D34:AJ34"/>
    <mergeCell ref="AK34:AT34"/>
    <mergeCell ref="I17:S17"/>
    <mergeCell ref="A18:BL18"/>
    <mergeCell ref="AC15:BL15"/>
    <mergeCell ref="A16:T16"/>
    <mergeCell ref="AS16:BC16"/>
    <mergeCell ref="BD16:BL16"/>
    <mergeCell ref="AO6:BF6"/>
    <mergeCell ref="A8:BL8"/>
    <mergeCell ref="D12:J12"/>
    <mergeCell ref="AO2:BL2"/>
    <mergeCell ref="AO3:BL3"/>
    <mergeCell ref="AO4:BL4"/>
    <mergeCell ref="AO5:BL5"/>
    <mergeCell ref="A9:BL9"/>
    <mergeCell ref="A10:B10"/>
    <mergeCell ref="L10:BL10"/>
    <mergeCell ref="L11:BL11"/>
    <mergeCell ref="A12:B12"/>
    <mergeCell ref="D13:J13"/>
    <mergeCell ref="L12:BL12"/>
    <mergeCell ref="D11:J11"/>
    <mergeCell ref="A41:C41"/>
    <mergeCell ref="D41:AJ41"/>
    <mergeCell ref="A39:C39"/>
    <mergeCell ref="A20:BL20"/>
    <mergeCell ref="A23:F23"/>
    <mergeCell ref="G23:BL23"/>
    <mergeCell ref="A22:F22"/>
    <mergeCell ref="A21:F21"/>
    <mergeCell ref="G21:BL21"/>
    <mergeCell ref="AK39:AT39"/>
    <mergeCell ref="AO1:BL1"/>
    <mergeCell ref="U16:AD16"/>
    <mergeCell ref="AE16:AR16"/>
    <mergeCell ref="D14:J14"/>
    <mergeCell ref="D15:J15"/>
    <mergeCell ref="Z14:BL14"/>
    <mergeCell ref="L14:Y14"/>
    <mergeCell ref="L15:AB15"/>
    <mergeCell ref="D10:J10"/>
    <mergeCell ref="L13:BL13"/>
    <mergeCell ref="AB54:AM54"/>
    <mergeCell ref="Z49:AN49"/>
    <mergeCell ref="BE51:BL51"/>
    <mergeCell ref="AW51:BD51"/>
    <mergeCell ref="AO54:BG54"/>
    <mergeCell ref="AO50:AV50"/>
    <mergeCell ref="AW50:BD50"/>
    <mergeCell ref="AO51:AV51"/>
    <mergeCell ref="Z51:AN51"/>
    <mergeCell ref="Z50:AN50"/>
    <mergeCell ref="AO60:BG60"/>
    <mergeCell ref="A28:F28"/>
    <mergeCell ref="G28:BL28"/>
    <mergeCell ref="A29:F29"/>
    <mergeCell ref="A31:BK31"/>
    <mergeCell ref="BD42:BL42"/>
    <mergeCell ref="AO44:AV44"/>
    <mergeCell ref="BE48:BL48"/>
    <mergeCell ref="AO47:AV47"/>
    <mergeCell ref="AW47:BD47"/>
    <mergeCell ref="A14:B14"/>
    <mergeCell ref="G22:BL22"/>
    <mergeCell ref="BD39:BL39"/>
    <mergeCell ref="AU39:BC39"/>
    <mergeCell ref="A36:C36"/>
    <mergeCell ref="D36:AJ36"/>
    <mergeCell ref="A19:BL19"/>
    <mergeCell ref="D39:AJ39"/>
    <mergeCell ref="T17:W17"/>
    <mergeCell ref="A17:H17"/>
    <mergeCell ref="D47:T47"/>
    <mergeCell ref="D44:T44"/>
    <mergeCell ref="U44:Y44"/>
    <mergeCell ref="Z44:AN44"/>
    <mergeCell ref="D48:T48"/>
    <mergeCell ref="U49:Y49"/>
    <mergeCell ref="D49:T49"/>
    <mergeCell ref="A51:C51"/>
    <mergeCell ref="D51:T51"/>
    <mergeCell ref="U51:Y51"/>
    <mergeCell ref="A50:C50"/>
    <mergeCell ref="D50:T50"/>
    <mergeCell ref="U50:Y50"/>
  </mergeCells>
  <conditionalFormatting sqref="D50 D48 Z50 Z48">
    <cfRule type="cellIs" priority="1" dxfId="0" operator="equal" stopIfTrue="1">
      <formula>$D47</formula>
    </cfRule>
  </conditionalFormatting>
  <conditionalFormatting sqref="D51 D46 D36">
    <cfRule type="cellIs" priority="2" dxfId="0" operator="equal" stopIfTrue="1">
      <formula>#REF!</formula>
    </cfRule>
  </conditionalFormatting>
  <conditionalFormatting sqref="U51 D49 U49 U47">
    <cfRule type="cellIs" priority="3" dxfId="0" operator="equal" stopIfTrue="1">
      <formula>#REF!</formula>
    </cfRule>
  </conditionalFormatting>
  <conditionalFormatting sqref="D47">
    <cfRule type="cellIs" priority="4" dxfId="0" operator="equal" stopIfTrue="1">
      <formula>#REF!</formula>
    </cfRule>
  </conditionalFormatting>
  <conditionalFormatting sqref="A41 A46:A51">
    <cfRule type="cellIs" priority="5" dxfId="0" operator="equal" stopIfTrue="1">
      <formula>0</formula>
    </cfRule>
  </conditionalFormatting>
  <conditionalFormatting sqref="D35">
    <cfRule type="cellIs" priority="6"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4" r:id="rId1"/>
  <rowBreaks count="1" manualBreakCount="1">
    <brk id="42"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korotenko</cp:lastModifiedBy>
  <cp:lastPrinted>2019-10-25T07:54:29Z</cp:lastPrinted>
  <dcterms:created xsi:type="dcterms:W3CDTF">2016-08-15T09:54:21Z</dcterms:created>
  <dcterms:modified xsi:type="dcterms:W3CDTF">2019-10-29T13:15:04Z</dcterms:modified>
  <cp:category/>
  <cp:version/>
  <cp:contentType/>
  <cp:contentStatus/>
</cp:coreProperties>
</file>